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Atual" sheetId="1" r:id="rId1"/>
    <sheet name="cartão" sheetId="2" r:id="rId2"/>
    <sheet name="cheque" sheetId="3" r:id="rId3"/>
    <sheet name="empréstimos" sheetId="4" r:id="rId4"/>
    <sheet name="Calculadora de empréstimo " sheetId="5" r:id="rId5"/>
  </sheets>
  <externalReferences>
    <externalReference r:id="rId8"/>
    <externalReference r:id="rId9"/>
  </externalReferences>
  <definedNames>
    <definedName name="_xlnm.Print_Area" localSheetId="0">'Atual'!$B$1:$AA$87</definedName>
    <definedName name="Beginning_Balance" localSheetId="4">-FV('Calculadora de empréstimo '!Interest_Rate/12,'Calculadora de empréstimo '!Payment_Number-1,-'Calculadora de empréstimo '!Monthly_Payment,'Calculadora de empréstimo '!Loan_Amount)</definedName>
    <definedName name="Beginning_Balance" localSheetId="3">-FV('empréstimos'!Interest_Rate/12,'empréstimos'!Payment_Number-1,-'empréstimos'!Monthly_Payment,'empréstimos'!Loan_Amount)</definedName>
    <definedName name="Beginning_Balance">-FV(Interest_Rate/12,Payment_Number-1,-Monthly_Payment,Loan_Amount)</definedName>
    <definedName name="DHJHJJ">ROW()-Header_Row</definedName>
    <definedName name="Ending_Balance" localSheetId="4">-FV('Calculadora de empréstimo '!Interest_Rate/12,'Calculadora de empréstimo '!Payment_Number,-'Calculadora de empréstimo '!Monthly_Payment,'Calculadora de empréstimo '!Loan_Amount)</definedName>
    <definedName name="Ending_Balance" localSheetId="3">-FV('empréstimos'!Interest_Rate/12,'empréstimos'!Payment_Number,-'empréstimos'!Monthly_Payment,'empréstimos'!Loan_Amount)</definedName>
    <definedName name="Ending_Balance">-FV(Interest_Rate/12,Payment_Number,-Monthly_Payment,Loan_Amount)</definedName>
    <definedName name="Full_Print" localSheetId="4">'Calculadora de empréstimo '!$A$1:$H$375</definedName>
    <definedName name="Full_Print">#REF!</definedName>
    <definedName name="Header_Row" localSheetId="4">ROW('Calculadora de empréstimo '!$15:$15)</definedName>
    <definedName name="Header_Row" localSheetId="3">ROW('[2]Calculadora de empréstimo'!$15:$15)</definedName>
    <definedName name="Header_Row">ROW(#REF!)</definedName>
    <definedName name="Header_Row_Back" localSheetId="4">ROW('Calculadora de empréstimo '!$15:$15)</definedName>
    <definedName name="Header_Row_Back" localSheetId="3">ROW('[2]Calculadora de empréstimo'!$15:$15)</definedName>
    <definedName name="Header_Row_Back">ROW(#REF!)</definedName>
    <definedName name="Interest" localSheetId="4">-IPMT('Calculadora de empréstimo '!Interest_Rate/12,'Calculadora de empréstimo '!Payment_Number,'Calculadora de empréstimo '!Number_of_Payments,'Calculadora de empréstimo '!Loan_Amount)</definedName>
    <definedName name="Interest" localSheetId="3">-IPMT('empréstimos'!Interest_Rate/12,'empréstimos'!Payment_Number,'empréstimos'!Number_of_Payments,'empréstimos'!Loan_Amount)</definedName>
    <definedName name="Interest">-IPMT(Interest_Rate/12,Payment_Number,Number_of_Payments,Loan_Amount)</definedName>
    <definedName name="Interest_Rate" localSheetId="4">'Calculadora de empréstimo '!$E$5</definedName>
    <definedName name="Interest_Rate" localSheetId="3">'[2]Calculadora de empréstimo'!$E$5</definedName>
    <definedName name="Interest_Rate">#REF!</definedName>
    <definedName name="Last_Row" localSheetId="4">IF('Calculadora de empréstimo '!Values_Entered,'Calculadora de empréstimo '!Header_Row+'Calculadora de empréstimo '!Number_of_Payments,'Calculadora de empréstimo '!Header_Row)</definedName>
    <definedName name="Last_Row" localSheetId="3">IF('empréstimos'!Values_Entered,'empréstimos'!Header_Row+'empréstimos'!Number_of_Payments,'empréstimos'!Header_Row)</definedName>
    <definedName name="Last_Row">IF(Values_Entered,Header_Row+Number_of_Payments,Header_Row)</definedName>
    <definedName name="Loan_Amount" localSheetId="4">'Calculadora de empréstimo '!$E$4</definedName>
    <definedName name="Loan_Amount" localSheetId="3">'[2]Calculadora de empréstimo'!$E$4</definedName>
    <definedName name="Loan_Amount">#REF!</definedName>
    <definedName name="Loan_Not_Paid" localSheetId="4">IF('Calculadora de empréstimo '!Payment_Number&lt;='Calculadora de empréstimo '!Number_of_Payments,1,0)</definedName>
    <definedName name="Loan_Not_Paid" localSheetId="3">IF('empréstimos'!Payment_Number&lt;='empréstimos'!Number_of_Payments,1,0)</definedName>
    <definedName name="Loan_Not_Paid">IF(Payment_Number&lt;=Number_of_Payments,1,0)</definedName>
    <definedName name="Loan_Start" localSheetId="4">'Calculadora de empréstimo '!$E$7</definedName>
    <definedName name="Loan_Start" localSheetId="3">'[2]Calculadora de empréstimo'!$E$7</definedName>
    <definedName name="Loan_Start">#REF!</definedName>
    <definedName name="Loan_Years" localSheetId="4">'Calculadora de empréstimo '!$E$6</definedName>
    <definedName name="Loan_Years" localSheetId="3">'[2]Calculadora de empréstimo'!$E$6</definedName>
    <definedName name="Loan_Years">#REF!</definedName>
    <definedName name="Monthly_Payment" localSheetId="4">-PMT('Calculadora de empréstimo '!Interest_Rate/12,'Calculadora de empréstimo '!Number_of_Payments,'Calculadora de empréstimo '!Loan_Amount)</definedName>
    <definedName name="Monthly_Payment" localSheetId="3">-PMT('empréstimos'!Interest_Rate/12,'empréstimos'!Number_of_Payments,'empréstimos'!Loan_Amount)</definedName>
    <definedName name="Monthly_Payment">-PMT(Interest_Rate/12,Number_of_Payments,Loan_Amount)</definedName>
    <definedName name="Number_of_Payments" localSheetId="4">'Calculadora de empréstimo '!$E$10</definedName>
    <definedName name="Number_of_Payments" localSheetId="3">'[2]Calculadora de empréstimo'!$E$10</definedName>
    <definedName name="Number_of_Payments">#REF!</definedName>
    <definedName name="Payment_Date" localSheetId="4">DATE(YEAR('Calculadora de empréstimo '!Loan_Start),MONTH('Calculadora de empréstimo '!Loan_Start)+'Calculadora de empréstimo '!Payment_Number,DAY('Calculadora de empréstimo '!Loan_Start))</definedName>
    <definedName name="Payment_Date" localSheetId="3">DATE(YEAR('empréstimos'!Loan_Start),MONTH('empréstimos'!Loan_Start)+'empréstimos'!Payment_Number,DAY('empréstimos'!Loan_Start))</definedName>
    <definedName name="Payment_Date">DATE(YEAR(Loan_Start),MONTH(Loan_Start)+Payment_Number,DAY(Loan_Start))</definedName>
    <definedName name="Payment_Number" localSheetId="4">ROW()-'Calculadora de empréstimo '!Header_Row</definedName>
    <definedName name="Payment_Number" localSheetId="3">ROW()-'empréstimos'!Header_Row</definedName>
    <definedName name="Payment_Number">ROW()-Header_Row</definedName>
    <definedName name="Principal" localSheetId="4">-PPMT('Calculadora de empréstimo '!Interest_Rate/12,'Calculadora de empréstimo '!Payment_Number,'Calculadora de empréstimo '!Number_of_Payments,'Calculadora de empréstimo '!Loan_Amount)</definedName>
    <definedName name="Principal" localSheetId="3">-PPMT('empréstimos'!Interest_Rate/12,'empréstimos'!Payment_Number,'empréstimos'!Number_of_Payments,'empréstimos'!Loan_Amount)</definedName>
    <definedName name="Principal">-PPMT(Interest_Rate/12,Payment_Number,Number_of_Payments,Loan_Amount)</definedName>
    <definedName name="SA">'[1]Calculadora de empréstimo'!$E$4</definedName>
    <definedName name="SDSD">-PPMT(Interest_Rate/12,DHJHJJ,Number_of_Payments,SA)</definedName>
    <definedName name="_xlnm.Print_Titles" localSheetId="0">'Atual'!$1:$1</definedName>
    <definedName name="_xlnm.Print_Titles" localSheetId="4">'Calculadora de empréstimo '!$15:$15</definedName>
    <definedName name="Total_Cost" localSheetId="4">'Calculadora de empréstimo '!$E$12</definedName>
    <definedName name="Total_Cost">#REF!</definedName>
    <definedName name="Total_Interest" localSheetId="4">'Calculadora de empréstimo '!$E$11</definedName>
    <definedName name="Total_Interest">#REF!</definedName>
    <definedName name="V">IF(SA*Interest_Rate*Loan_Years*Loan_Start&gt;0,1,0)</definedName>
    <definedName name="Values_Entered" localSheetId="4">IF('Calculadora de empréstimo '!Loan_Amount*'Calculadora de empréstimo '!Interest_Rate*'Calculadora de empréstimo '!Loan_Years*'Calculadora de empréstimo '!Loan_Start&gt;0,1,0)</definedName>
    <definedName name="Values_Entered" localSheetId="3">IF('empréstimos'!Loan_Amount*'empréstimos'!Interest_Rate*'empréstimos'!Loan_Years*'empréstimos'!Loan_Start&gt;0,1,0)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<sst xmlns="http://schemas.openxmlformats.org/spreadsheetml/2006/main" count="198" uniqueCount="109">
  <si>
    <t>Cheques a pagar:</t>
  </si>
  <si>
    <t xml:space="preserve">Nº </t>
  </si>
  <si>
    <t>Pago</t>
  </si>
  <si>
    <t>Descrição</t>
  </si>
  <si>
    <t>Total</t>
  </si>
  <si>
    <t>Valor</t>
  </si>
  <si>
    <t>Diversos</t>
  </si>
  <si>
    <t xml:space="preserve">Total </t>
  </si>
  <si>
    <t>Saldo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</si>
  <si>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</si>
  <si>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</si>
  <si>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</si>
  <si>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</si>
  <si>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</si>
  <si>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</si>
  <si>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</si>
  <si>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</si>
  <si>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</si>
  <si>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</si>
  <si>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</si>
  <si>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</si>
  <si>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Cartão a pagar:</t>
  </si>
  <si>
    <t>Creditar</t>
  </si>
  <si>
    <t>Total Anual Pago</t>
  </si>
  <si>
    <t>A pagar</t>
  </si>
  <si>
    <t>Saldo Mensal</t>
  </si>
  <si>
    <t>Saldo Cumulativo</t>
  </si>
  <si>
    <t>Mês anterior</t>
  </si>
  <si>
    <t>Gasto</t>
  </si>
  <si>
    <t>A gastar</t>
  </si>
  <si>
    <t>Calculadora de empréstimo simples</t>
  </si>
  <si>
    <t>Inserir valores</t>
  </si>
  <si>
    <t>Valor do empréstimo</t>
  </si>
  <si>
    <t>Taxa de juros anual</t>
  </si>
  <si>
    <t>Período de empréstimo em anos</t>
  </si>
  <si>
    <t>Data de início do empréstimo</t>
  </si>
  <si>
    <t>Pagamento mensal</t>
  </si>
  <si>
    <t>Número de pagamentos</t>
  </si>
  <si>
    <t>Total de juros</t>
  </si>
  <si>
    <t>Custo total do empréstimo</t>
  </si>
  <si>
    <t>Núm.</t>
  </si>
  <si>
    <t>Data de pagamento</t>
  </si>
  <si>
    <t>Saldo inicial</t>
  </si>
  <si>
    <t>Pagamento</t>
  </si>
  <si>
    <t>Principal</t>
  </si>
  <si>
    <t>Juros</t>
  </si>
  <si>
    <t>Saldo final</t>
  </si>
  <si>
    <t>Empréstimo 1</t>
  </si>
  <si>
    <t>Empréstimo 2</t>
  </si>
  <si>
    <t>Empréstimo 3</t>
  </si>
  <si>
    <t>Empréstimo 4</t>
  </si>
  <si>
    <t>Valor líquido</t>
  </si>
  <si>
    <t>Valor parcelas</t>
  </si>
  <si>
    <t>Quantidade parcelas</t>
  </si>
  <si>
    <t>Valor a pagar</t>
  </si>
  <si>
    <t>Valor mensal</t>
  </si>
  <si>
    <t>Saldo devedor</t>
  </si>
  <si>
    <t>Mês</t>
  </si>
  <si>
    <t>Parcela</t>
  </si>
  <si>
    <t>Emp 2</t>
  </si>
  <si>
    <t>Emp1</t>
  </si>
  <si>
    <t>Supermercado</t>
  </si>
  <si>
    <t>Combustível</t>
  </si>
  <si>
    <t>Água</t>
  </si>
  <si>
    <t>Prestadores de Serviço</t>
  </si>
  <si>
    <t>Energia</t>
  </si>
  <si>
    <t>Condomínio</t>
  </si>
  <si>
    <t xml:space="preserve">Manutenção Casa </t>
  </si>
  <si>
    <t>Material de Construção</t>
  </si>
  <si>
    <t>DOAÇÕES (CARIDADE)</t>
  </si>
  <si>
    <t>Lanches (tarde/noite)</t>
  </si>
  <si>
    <t xml:space="preserve">Descrição </t>
  </si>
  <si>
    <t>Secretária</t>
  </si>
  <si>
    <t>DESPESAS FIXAS</t>
  </si>
  <si>
    <t xml:space="preserve">DESPESAS VARIÁVEIS </t>
  </si>
  <si>
    <t xml:space="preserve">DESPESAS AUTOMÓVEL </t>
  </si>
  <si>
    <t xml:space="preserve">DESPESAS CASA </t>
  </si>
  <si>
    <t xml:space="preserve">DESPESAS SAZONAIS </t>
  </si>
  <si>
    <t>Presentes/Aniversários</t>
  </si>
  <si>
    <t>Vinho/Cerveja</t>
  </si>
  <si>
    <t>Medicamentos</t>
  </si>
  <si>
    <t>Vestuário</t>
  </si>
  <si>
    <t xml:space="preserve">IPVA </t>
  </si>
  <si>
    <t xml:space="preserve">DESPESAS BEM ESTAR </t>
  </si>
  <si>
    <t xml:space="preserve">INVESTIMENTOS  </t>
  </si>
  <si>
    <t>Gás</t>
  </si>
  <si>
    <t xml:space="preserve">Cursos Especialização </t>
  </si>
  <si>
    <t xml:space="preserve">Bares/Restaurantes </t>
  </si>
  <si>
    <t>Aluguel</t>
  </si>
  <si>
    <t xml:space="preserve">Celular </t>
  </si>
  <si>
    <t xml:space="preserve">Restaurante - Almoço </t>
  </si>
  <si>
    <t xml:space="preserve">Lazer </t>
  </si>
  <si>
    <t xml:space="preserve">Salão </t>
  </si>
  <si>
    <t>Barbearia</t>
  </si>
  <si>
    <t xml:space="preserve">Academia </t>
  </si>
  <si>
    <t xml:space="preserve">Suplementos </t>
  </si>
  <si>
    <t xml:space="preserve">Reserva de Emergência </t>
  </si>
  <si>
    <t xml:space="preserve">Renda Variável </t>
  </si>
  <si>
    <t xml:space="preserve">Fundos Imobiliários </t>
  </si>
  <si>
    <t xml:space="preserve">Imovéis </t>
  </si>
  <si>
    <t>Previdência Privada</t>
  </si>
  <si>
    <t xml:space="preserve">Cartão de Crédito </t>
  </si>
  <si>
    <t>Receitas</t>
  </si>
  <si>
    <t>Recietas+Saldo</t>
  </si>
  <si>
    <t>Seguro</t>
  </si>
  <si>
    <t xml:space="preserve">Internet </t>
  </si>
  <si>
    <t xml:space="preserve">Escola </t>
  </si>
  <si>
    <t xml:space="preserve">Seguro </t>
  </si>
  <si>
    <t xml:space="preserve">Manutenção  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</si>
</sst>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d/m"/>
    <numFmt numFmtId="185" formatCode="0.0%"/>
    <numFmt numFmtId="186" formatCode="[$-416]dddd\,\ d&quot; de &quot;mmmm&quot; de &quot;yyyy"/>
    <numFmt numFmtId="187" formatCode="dd/mm/yy;@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€&quot;#,##0;\-&quot;€&quot;#,##0"/>
    <numFmt numFmtId="201" formatCode="&quot;€&quot;#,##0;[Red]\-&quot;€&quot;#,##0"/>
    <numFmt numFmtId="202" formatCode="&quot;€&quot;#,##0.00;\-&quot;€&quot;#,##0.00"/>
    <numFmt numFmtId="203" formatCode="&quot;€&quot;#,##0.00;[Red]\-&quot;€&quot;#,##0.00"/>
    <numFmt numFmtId="204" formatCode="_-&quot;€&quot;* #,##0_-;\-&quot;€&quot;* #,##0_-;_-&quot;€&quot;* &quot;-&quot;_-;_-@_-"/>
    <numFmt numFmtId="205" formatCode="_-&quot;€&quot;* #,##0.00_-;\-&quot;€&quot;* #,##0.00_-;_-&quot;€&quot;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&quot;$&quot;* #,##0.00_);_(&quot;$&quot;* \(#,##0.00\);_(&quot;$&quot;* &quot;-&quot;??_);_(@_)"/>
    <numFmt numFmtId="211" formatCode="0.000%"/>
    <numFmt numFmtId="212" formatCode="[$-1809]dd\ mmmm\ yyyy"/>
    <numFmt numFmtId="213" formatCode="_(* #,##0.0_);_(* \(#,##0.0\);_(* &quot;-&quot;??_);_(@_)"/>
    <numFmt numFmtId="214" formatCode="_(* #,##0_);_(* \(#,##0\);_(* &quot;-&quot;??_);_(@_)"/>
    <numFmt numFmtId="215" formatCode="&quot;Sim&quot;;&quot;Sim&quot;;&quot;Não&quot;"/>
    <numFmt numFmtId="216" formatCode="&quot;Verdadeiro&quot;;&quot;Verdadeiro&quot;;&quot;Falso&quot;"/>
    <numFmt numFmtId="217" formatCode="&quot;Ativar&quot;;&quot;Ativar&quot;;&quot;Desativar&quot;"/>
    <numFmt numFmtId="218" formatCode="ge\r\a\l"/>
    <numFmt numFmtId="219" formatCode="d\a\t\a\ \abb\re\v\i\ad\a"/>
    <numFmt numFmtId="220" formatCode="_-[$R$-416]\ * #,##0.00_-;\-[$R$-416]\ * #,##0.00_-;_-[$R$-416]\ * &quot;-&quot;??_-;_-@_-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u val="singleAccounting"/>
      <sz val="8"/>
      <color indexed="12"/>
      <name val="Arial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10"/>
      <name val="Tahoma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theme="1" tint="0.04998999834060669"/>
      <name val="Arial"/>
      <family val="2"/>
    </font>
    <font>
      <b/>
      <sz val="9"/>
      <color rgb="FFFF0000"/>
      <name val="Arial"/>
      <family val="2"/>
    </font>
    <font>
      <sz val="8"/>
      <color theme="4" tint="-0.24997000396251678"/>
      <name val="Arial"/>
      <family val="2"/>
    </font>
    <font>
      <sz val="8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1" fontId="8" fillId="0" borderId="0" xfId="62" applyFont="1" applyBorder="1" applyAlignment="1">
      <alignment/>
    </xf>
    <xf numFmtId="171" fontId="8" fillId="0" borderId="0" xfId="62" applyFont="1" applyAlignment="1">
      <alignment/>
    </xf>
    <xf numFmtId="171" fontId="8" fillId="0" borderId="0" xfId="62" applyFont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171" fontId="9" fillId="32" borderId="13" xfId="62" applyFont="1" applyFill="1" applyBorder="1" applyAlignment="1">
      <alignment horizontal="center"/>
    </xf>
    <xf numFmtId="171" fontId="8" fillId="0" borderId="13" xfId="62" applyFont="1" applyBorder="1" applyAlignment="1">
      <alignment horizontal="center"/>
    </xf>
    <xf numFmtId="171" fontId="8" fillId="0" borderId="13" xfId="62" applyFont="1" applyFill="1" applyBorder="1" applyAlignment="1">
      <alignment horizontal="center"/>
    </xf>
    <xf numFmtId="171" fontId="9" fillId="32" borderId="13" xfId="62" applyFont="1" applyFill="1" applyBorder="1" applyAlignment="1">
      <alignment horizontal="left"/>
    </xf>
    <xf numFmtId="171" fontId="8" fillId="0" borderId="0" xfId="62" applyFont="1" applyAlignment="1">
      <alignment horizontal="left"/>
    </xf>
    <xf numFmtId="171" fontId="9" fillId="0" borderId="13" xfId="62" applyFont="1" applyFill="1" applyBorder="1" applyAlignment="1">
      <alignment horizontal="center"/>
    </xf>
    <xf numFmtId="171" fontId="8" fillId="0" borderId="0" xfId="62" applyFont="1" applyBorder="1" applyAlignment="1" applyProtection="1">
      <alignment/>
      <protection hidden="1"/>
    </xf>
    <xf numFmtId="171" fontId="9" fillId="32" borderId="13" xfId="62" applyFont="1" applyFill="1" applyBorder="1" applyAlignment="1" applyProtection="1">
      <alignment horizontal="left"/>
      <protection hidden="1"/>
    </xf>
    <xf numFmtId="171" fontId="9" fillId="32" borderId="13" xfId="62" applyFont="1" applyFill="1" applyBorder="1" applyAlignment="1" applyProtection="1">
      <alignment horizontal="center"/>
      <protection hidden="1"/>
    </xf>
    <xf numFmtId="171" fontId="8" fillId="0" borderId="0" xfId="62" applyFont="1" applyAlignment="1" applyProtection="1">
      <alignment/>
      <protection hidden="1"/>
    </xf>
    <xf numFmtId="171" fontId="8" fillId="0" borderId="0" xfId="62" applyFont="1" applyAlignment="1" applyProtection="1">
      <alignment horizontal="left"/>
      <protection hidden="1"/>
    </xf>
    <xf numFmtId="171" fontId="8" fillId="0" borderId="0" xfId="62" applyFont="1" applyAlignment="1" applyProtection="1">
      <alignment horizontal="center"/>
      <protection hidden="1"/>
    </xf>
    <xf numFmtId="171" fontId="8" fillId="32" borderId="13" xfId="62" applyFont="1" applyFill="1" applyBorder="1" applyAlignment="1" applyProtection="1">
      <alignment horizontal="center"/>
      <protection hidden="1"/>
    </xf>
    <xf numFmtId="2" fontId="6" fillId="33" borderId="12" xfId="0" applyNumberFormat="1" applyFont="1" applyFill="1" applyBorder="1" applyAlignment="1" applyProtection="1">
      <alignment horizontal="center"/>
      <protection/>
    </xf>
    <xf numFmtId="171" fontId="8" fillId="0" borderId="13" xfId="62" applyFont="1" applyBorder="1" applyAlignment="1" applyProtection="1">
      <alignment horizontal="center"/>
      <protection/>
    </xf>
    <xf numFmtId="2" fontId="7" fillId="34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>
      <alignment/>
    </xf>
    <xf numFmtId="0" fontId="13" fillId="0" borderId="14" xfId="0" applyNumberFormat="1" applyFont="1" applyBorder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right"/>
    </xf>
    <xf numFmtId="177" fontId="16" fillId="0" borderId="15" xfId="0" applyNumberFormat="1" applyFont="1" applyBorder="1" applyAlignment="1">
      <alignment horizontal="right"/>
    </xf>
    <xf numFmtId="0" fontId="16" fillId="0" borderId="0" xfId="0" applyNumberFormat="1" applyFont="1" applyAlignment="1">
      <alignment/>
    </xf>
    <xf numFmtId="211" fontId="16" fillId="0" borderId="16" xfId="0" applyNumberFormat="1" applyFont="1" applyBorder="1" applyAlignment="1">
      <alignment horizontal="right"/>
    </xf>
    <xf numFmtId="1" fontId="16" fillId="0" borderId="16" xfId="0" applyNumberFormat="1" applyFont="1" applyBorder="1" applyAlignment="1">
      <alignment horizontal="right"/>
    </xf>
    <xf numFmtId="187" fontId="16" fillId="0" borderId="16" xfId="0" applyNumberFormat="1" applyFont="1" applyBorder="1" applyAlignment="1">
      <alignment horizontal="right"/>
    </xf>
    <xf numFmtId="177" fontId="16" fillId="35" borderId="15" xfId="0" applyNumberFormat="1" applyFont="1" applyFill="1" applyBorder="1" applyAlignment="1">
      <alignment horizontal="right"/>
    </xf>
    <xf numFmtId="1" fontId="16" fillId="35" borderId="16" xfId="0" applyNumberFormat="1" applyFont="1" applyFill="1" applyBorder="1" applyAlignment="1">
      <alignment horizontal="right"/>
    </xf>
    <xf numFmtId="177" fontId="16" fillId="35" borderId="16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 wrapText="1"/>
    </xf>
    <xf numFmtId="0" fontId="16" fillId="0" borderId="14" xfId="0" applyNumberFormat="1" applyFont="1" applyBorder="1" applyAlignment="1">
      <alignment horizontal="right" wrapText="1"/>
    </xf>
    <xf numFmtId="0" fontId="16" fillId="0" borderId="14" xfId="0" applyNumberFormat="1" applyFont="1" applyBorder="1" applyAlignment="1">
      <alignment horizontal="left" wrapText="1" indent="1"/>
    </xf>
    <xf numFmtId="0" fontId="16" fillId="0" borderId="14" xfId="0" applyNumberFormat="1" applyFont="1" applyBorder="1" applyAlignment="1">
      <alignment horizontal="right" wrapText="1" indent="2"/>
    </xf>
    <xf numFmtId="0" fontId="16" fillId="0" borderId="14" xfId="0" applyNumberFormat="1" applyFont="1" applyBorder="1" applyAlignment="1">
      <alignment horizontal="right" wrapText="1" indent="1"/>
    </xf>
    <xf numFmtId="0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1" fontId="16" fillId="0" borderId="17" xfId="0" applyNumberFormat="1" applyFont="1" applyBorder="1" applyAlignment="1">
      <alignment horizontal="right"/>
    </xf>
    <xf numFmtId="177" fontId="16" fillId="0" borderId="18" xfId="0" applyNumberFormat="1" applyFont="1" applyBorder="1" applyAlignment="1">
      <alignment horizontal="right"/>
    </xf>
    <xf numFmtId="0" fontId="16" fillId="0" borderId="17" xfId="0" applyNumberFormat="1" applyFont="1" applyBorder="1" applyAlignment="1">
      <alignment horizontal="right"/>
    </xf>
    <xf numFmtId="0" fontId="16" fillId="0" borderId="19" xfId="0" applyNumberFormat="1" applyFont="1" applyBorder="1" applyAlignment="1">
      <alignment horizontal="right"/>
    </xf>
    <xf numFmtId="14" fontId="16" fillId="0" borderId="20" xfId="0" applyNumberFormat="1" applyFont="1" applyBorder="1" applyAlignment="1">
      <alignment horizontal="right"/>
    </xf>
    <xf numFmtId="177" fontId="16" fillId="0" borderId="20" xfId="0" applyNumberFormat="1" applyFont="1" applyBorder="1" applyAlignment="1">
      <alignment horizontal="right"/>
    </xf>
    <xf numFmtId="177" fontId="16" fillId="0" borderId="21" xfId="0" applyNumberFormat="1" applyFont="1" applyBorder="1" applyAlignment="1">
      <alignment horizontal="right"/>
    </xf>
    <xf numFmtId="177" fontId="16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171" fontId="5" fillId="0" borderId="13" xfId="62" applyFont="1" applyBorder="1" applyAlignment="1">
      <alignment/>
    </xf>
    <xf numFmtId="171" fontId="5" fillId="0" borderId="13" xfId="62" applyFont="1" applyBorder="1" applyAlignment="1">
      <alignment horizontal="center"/>
    </xf>
    <xf numFmtId="214" fontId="5" fillId="0" borderId="13" xfId="62" applyNumberFormat="1" applyFont="1" applyBorder="1" applyAlignment="1">
      <alignment/>
    </xf>
    <xf numFmtId="214" fontId="5" fillId="0" borderId="13" xfId="62" applyNumberFormat="1" applyFont="1" applyBorder="1" applyAlignment="1">
      <alignment horizontal="center"/>
    </xf>
    <xf numFmtId="171" fontId="4" fillId="36" borderId="13" xfId="62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/>
    </xf>
    <xf numFmtId="171" fontId="5" fillId="0" borderId="13" xfId="0" applyNumberFormat="1" applyFont="1" applyBorder="1" applyAlignment="1">
      <alignment/>
    </xf>
    <xf numFmtId="17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171" fontId="5" fillId="0" borderId="13" xfId="0" applyNumberFormat="1" applyFont="1" applyBorder="1" applyAlignment="1">
      <alignment horizontal="center"/>
    </xf>
    <xf numFmtId="214" fontId="5" fillId="0" borderId="13" xfId="0" applyNumberFormat="1" applyFont="1" applyBorder="1" applyAlignment="1">
      <alignment horizontal="center"/>
    </xf>
    <xf numFmtId="17" fontId="5" fillId="0" borderId="13" xfId="0" applyNumberFormat="1" applyFont="1" applyFill="1" applyBorder="1" applyAlignment="1">
      <alignment horizontal="center"/>
    </xf>
    <xf numFmtId="214" fontId="5" fillId="0" borderId="13" xfId="0" applyNumberFormat="1" applyFont="1" applyFill="1" applyBorder="1" applyAlignment="1">
      <alignment horizontal="center"/>
    </xf>
    <xf numFmtId="171" fontId="5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/>
    </xf>
    <xf numFmtId="17" fontId="5" fillId="34" borderId="13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 applyProtection="1">
      <alignment horizontal="center"/>
      <protection/>
    </xf>
    <xf numFmtId="171" fontId="8" fillId="37" borderId="13" xfId="62" applyFont="1" applyFill="1" applyBorder="1" applyAlignment="1">
      <alignment horizontal="center"/>
    </xf>
    <xf numFmtId="171" fontId="8" fillId="37" borderId="13" xfId="62" applyFont="1" applyFill="1" applyBorder="1" applyAlignment="1" applyProtection="1">
      <alignment horizontal="center"/>
      <protection/>
    </xf>
    <xf numFmtId="49" fontId="8" fillId="34" borderId="0" xfId="62" applyNumberFormat="1" applyFont="1" applyFill="1" applyAlignment="1">
      <alignment horizontal="left" wrapText="1"/>
    </xf>
    <xf numFmtId="171" fontId="21" fillId="37" borderId="13" xfId="62" applyFont="1" applyFill="1" applyBorder="1" applyAlignment="1">
      <alignment horizontal="center"/>
    </xf>
    <xf numFmtId="171" fontId="21" fillId="37" borderId="13" xfId="62" applyFont="1" applyFill="1" applyBorder="1" applyAlignment="1" applyProtection="1">
      <alignment horizontal="center"/>
      <protection/>
    </xf>
    <xf numFmtId="171" fontId="20" fillId="37" borderId="13" xfId="62" applyFont="1" applyFill="1" applyBorder="1" applyAlignment="1">
      <alignment horizontal="center"/>
    </xf>
    <xf numFmtId="171" fontId="22" fillId="37" borderId="13" xfId="62" applyFont="1" applyFill="1" applyBorder="1" applyAlignment="1">
      <alignment horizontal="center"/>
    </xf>
    <xf numFmtId="171" fontId="22" fillId="37" borderId="13" xfId="62" applyFont="1" applyFill="1" applyBorder="1" applyAlignment="1" applyProtection="1">
      <alignment horizontal="center"/>
      <protection/>
    </xf>
    <xf numFmtId="171" fontId="8" fillId="33" borderId="13" xfId="62" applyFont="1" applyFill="1" applyBorder="1" applyAlignment="1">
      <alignment horizontal="center"/>
    </xf>
    <xf numFmtId="171" fontId="8" fillId="33" borderId="13" xfId="62" applyFont="1" applyFill="1" applyBorder="1" applyAlignment="1" applyProtection="1">
      <alignment horizontal="center"/>
      <protection/>
    </xf>
    <xf numFmtId="171" fontId="20" fillId="33" borderId="13" xfId="62" applyFont="1" applyFill="1" applyBorder="1" applyAlignment="1">
      <alignment horizontal="center"/>
    </xf>
    <xf numFmtId="171" fontId="20" fillId="33" borderId="13" xfId="62" applyFont="1" applyFill="1" applyBorder="1" applyAlignment="1" applyProtection="1">
      <alignment horizontal="center"/>
      <protection/>
    </xf>
    <xf numFmtId="170" fontId="8" fillId="33" borderId="13" xfId="47" applyFont="1" applyFill="1" applyBorder="1" applyAlignment="1">
      <alignment horizontal="center"/>
    </xf>
    <xf numFmtId="170" fontId="8" fillId="33" borderId="13" xfId="47" applyFont="1" applyFill="1" applyBorder="1" applyAlignment="1" applyProtection="1">
      <alignment horizontal="center"/>
      <protection/>
    </xf>
    <xf numFmtId="171" fontId="60" fillId="33" borderId="13" xfId="62" applyFont="1" applyFill="1" applyBorder="1" applyAlignment="1">
      <alignment horizontal="center"/>
    </xf>
    <xf numFmtId="171" fontId="60" fillId="33" borderId="13" xfId="62" applyFont="1" applyFill="1" applyBorder="1" applyAlignment="1" applyProtection="1">
      <alignment horizontal="center"/>
      <protection/>
    </xf>
    <xf numFmtId="171" fontId="9" fillId="32" borderId="13" xfId="62" applyFont="1" applyFill="1" applyBorder="1" applyAlignment="1">
      <alignment horizontal="center" vertical="center" wrapText="1"/>
    </xf>
    <xf numFmtId="171" fontId="61" fillId="32" borderId="13" xfId="62" applyFont="1" applyFill="1" applyBorder="1" applyAlignment="1">
      <alignment horizontal="left"/>
    </xf>
    <xf numFmtId="171" fontId="61" fillId="32" borderId="13" xfId="62" applyFont="1" applyFill="1" applyBorder="1" applyAlignment="1" applyProtection="1">
      <alignment horizontal="left"/>
      <protection/>
    </xf>
    <xf numFmtId="171" fontId="62" fillId="38" borderId="13" xfId="62" applyFont="1" applyFill="1" applyBorder="1" applyAlignment="1" applyProtection="1">
      <alignment horizontal="center"/>
      <protection/>
    </xf>
    <xf numFmtId="171" fontId="62" fillId="38" borderId="22" xfId="62" applyFont="1" applyFill="1" applyBorder="1" applyAlignment="1">
      <alignment horizontal="center" vertical="center"/>
    </xf>
    <xf numFmtId="171" fontId="60" fillId="37" borderId="13" xfId="62" applyFont="1" applyFill="1" applyBorder="1" applyAlignment="1" applyProtection="1">
      <alignment horizontal="center"/>
      <protection/>
    </xf>
    <xf numFmtId="171" fontId="61" fillId="17" borderId="13" xfId="62" applyFont="1" applyFill="1" applyBorder="1" applyAlignment="1">
      <alignment horizontal="left"/>
    </xf>
    <xf numFmtId="17" fontId="9" fillId="32" borderId="13" xfId="62" applyNumberFormat="1" applyFont="1" applyFill="1" applyBorder="1" applyAlignment="1">
      <alignment horizontal="center"/>
    </xf>
    <xf numFmtId="171" fontId="9" fillId="32" borderId="13" xfId="62" applyFont="1" applyFill="1" applyBorder="1" applyAlignment="1">
      <alignment horizontal="center"/>
    </xf>
    <xf numFmtId="171" fontId="9" fillId="32" borderId="23" xfId="62" applyFont="1" applyFill="1" applyBorder="1" applyAlignment="1">
      <alignment horizontal="center" vertical="center" wrapText="1"/>
    </xf>
    <xf numFmtId="171" fontId="9" fillId="32" borderId="22" xfId="62" applyFont="1" applyFill="1" applyBorder="1" applyAlignment="1">
      <alignment horizontal="center" vertical="center" wrapText="1"/>
    </xf>
    <xf numFmtId="171" fontId="9" fillId="32" borderId="13" xfId="62" applyFont="1" applyFill="1" applyBorder="1" applyAlignment="1">
      <alignment horizontal="center" vertical="center" textRotation="255" wrapText="1"/>
    </xf>
    <xf numFmtId="1" fontId="9" fillId="32" borderId="13" xfId="62" applyNumberFormat="1" applyFont="1" applyFill="1" applyBorder="1" applyAlignment="1">
      <alignment vertical="center" textRotation="255" wrapText="1"/>
    </xf>
    <xf numFmtId="171" fontId="11" fillId="0" borderId="0" xfId="62" applyFont="1" applyBorder="1" applyAlignment="1">
      <alignment horizontal="left"/>
    </xf>
    <xf numFmtId="171" fontId="9" fillId="32" borderId="23" xfId="62" applyFont="1" applyFill="1" applyBorder="1" applyAlignment="1">
      <alignment horizontal="center" vertical="center"/>
    </xf>
    <xf numFmtId="171" fontId="9" fillId="32" borderId="22" xfId="62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4" fillId="36" borderId="13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left"/>
    </xf>
    <xf numFmtId="171" fontId="20" fillId="39" borderId="13" xfId="62" applyFont="1" applyFill="1" applyBorder="1" applyAlignment="1" applyProtection="1">
      <alignment horizontal="center"/>
      <protection/>
    </xf>
    <xf numFmtId="171" fontId="63" fillId="40" borderId="13" xfId="62" applyFont="1" applyFill="1" applyBorder="1" applyAlignment="1">
      <alignment horizontal="center"/>
    </xf>
    <xf numFmtId="171" fontId="63" fillId="40" borderId="13" xfId="62" applyFont="1" applyFill="1" applyBorder="1" applyAlignment="1" applyProtection="1">
      <alignment horizontal="center"/>
      <protection/>
    </xf>
    <xf numFmtId="171" fontId="64" fillId="40" borderId="13" xfId="62" applyFont="1" applyFill="1" applyBorder="1" applyAlignment="1">
      <alignment horizontal="center"/>
    </xf>
    <xf numFmtId="171" fontId="64" fillId="40" borderId="13" xfId="62" applyFont="1" applyFill="1" applyBorder="1" applyAlignment="1" applyProtection="1">
      <alignment horizontal="center"/>
      <protection/>
    </xf>
    <xf numFmtId="171" fontId="8" fillId="40" borderId="13" xfId="62" applyFont="1" applyFill="1" applyBorder="1" applyAlignment="1">
      <alignment horizontal="center"/>
    </xf>
    <xf numFmtId="171" fontId="8" fillId="40" borderId="13" xfId="62" applyFont="1" applyFill="1" applyBorder="1" applyAlignment="1" applyProtection="1">
      <alignment horizontal="center"/>
      <protection/>
    </xf>
    <xf numFmtId="171" fontId="60" fillId="39" borderId="13" xfId="62" applyFont="1" applyFill="1" applyBorder="1" applyAlignment="1" applyProtection="1">
      <alignment horizontal="center"/>
      <protection/>
    </xf>
    <xf numFmtId="171" fontId="60" fillId="39" borderId="13" xfId="62" applyFont="1" applyFill="1" applyBorder="1" applyAlignment="1">
      <alignment horizontal="center"/>
    </xf>
    <xf numFmtId="171" fontId="61" fillId="17" borderId="13" xfId="62" applyFont="1" applyFill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2">
    <dxf>
      <border>
        <left>
          <color indexed="63"/>
        </left>
        <right style="thin">
          <color indexed="9"/>
        </right>
        <top>
          <color indexed="63"/>
        </top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>
          <color indexed="63"/>
        </right>
        <top>
          <color indexed="63"/>
        </top>
        <bottom style="thin">
          <color indexed="9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9"/>
        </bottom>
      </border>
    </dxf>
    <dxf>
      <border>
        <left/>
        <right/>
        <top/>
        <bottom/>
      </border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1\Cendie%20HD\Diversos\Finan&#231;as\Geral\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arina.rocha.REDECORP\Configura&#231;&#245;es%20locais\Temporary%20Internet%20Files\OLK8\L&#250;cia\L&#250;ci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dora de empréstimo (2)"/>
      <sheetName val="Atual"/>
      <sheetName val="cartão"/>
      <sheetName val="cheque"/>
      <sheetName val="empréstimos"/>
      <sheetName val="Calculadora de empréstimo"/>
    </sheetNames>
    <sheetDataSet>
      <sheetData sheetId="5">
        <row r="4">
          <cell r="E4">
            <v>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préstimos"/>
      <sheetName val="14_12"/>
      <sheetName val="Cenário 04_1"/>
      <sheetName val="Cenário2"/>
      <sheetName val="cartão"/>
      <sheetName val="cheque"/>
      <sheetName val="Calculadora de empréstimo"/>
    </sheetNames>
    <sheetDataSet>
      <sheetData sheetId="6">
        <row r="4">
          <cell r="E4">
            <v>50000</v>
          </cell>
        </row>
        <row r="5">
          <cell r="E5">
            <v>0.2</v>
          </cell>
        </row>
        <row r="6">
          <cell r="E6">
            <v>2</v>
          </cell>
        </row>
        <row r="7">
          <cell r="E7">
            <v>39264</v>
          </cell>
        </row>
        <row r="10">
          <cell r="E10">
            <v>24</v>
          </cell>
        </row>
        <row r="15">
          <cell r="B15" t="str">
            <v>Núm.</v>
          </cell>
          <cell r="C15" t="str">
            <v>Data de pagamento</v>
          </cell>
          <cell r="D15" t="str">
            <v>Saldo inicial</v>
          </cell>
          <cell r="E15" t="str">
            <v>Pagamento</v>
          </cell>
          <cell r="F15" t="str">
            <v>Principal</v>
          </cell>
          <cell r="G15" t="str">
            <v>Juros</v>
          </cell>
          <cell r="H15" t="str">
            <v>Saldo 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showGridLines="0" tabSelected="1" workbookViewId="0" topLeftCell="A1">
      <selection activeCell="C42" sqref="C42"/>
    </sheetView>
  </sheetViews>
  <sheetFormatPr defaultColWidth="9.140625" defaultRowHeight="12.75"/>
  <cols>
    <col min="1" max="1" width="3.140625" style="14" customWidth="1"/>
    <col min="2" max="2" width="4.57421875" style="14" customWidth="1"/>
    <col min="3" max="3" width="34.57421875" style="21" customWidth="1"/>
    <col min="4" max="4" width="13.7109375" style="14" customWidth="1"/>
    <col min="5" max="5" width="12.28125" style="14" customWidth="1"/>
    <col min="6" max="6" width="14.57421875" style="14" customWidth="1"/>
    <col min="7" max="7" width="13.57421875" style="14" customWidth="1"/>
    <col min="8" max="9" width="13.421875" style="14" customWidth="1"/>
    <col min="10" max="10" width="14.421875" style="14" customWidth="1"/>
    <col min="11" max="11" width="13.28125" style="14" customWidth="1"/>
    <col min="12" max="12" width="13.00390625" style="14" customWidth="1"/>
    <col min="13" max="13" width="14.00390625" style="14" customWidth="1"/>
    <col min="14" max="15" width="12.140625" style="14" customWidth="1"/>
    <col min="16" max="16" width="13.7109375" style="14" customWidth="1"/>
    <col min="17" max="17" width="11.8515625" style="14" customWidth="1"/>
    <col min="18" max="18" width="12.421875" style="14" customWidth="1"/>
    <col min="19" max="20" width="9.00390625" style="14" bestFit="1" customWidth="1"/>
    <col min="21" max="21" width="9.28125" style="14" customWidth="1"/>
    <col min="22" max="23" width="9.00390625" style="14" bestFit="1" customWidth="1"/>
    <col min="24" max="24" width="8.7109375" style="14" bestFit="1" customWidth="1"/>
    <col min="25" max="25" width="9.00390625" style="14" bestFit="1" customWidth="1"/>
    <col min="26" max="26" width="8.7109375" style="14" bestFit="1" customWidth="1"/>
    <col min="27" max="27" width="9.00390625" style="14" bestFit="1" customWidth="1"/>
    <col min="28" max="28" width="9.140625" style="14" customWidth="1"/>
    <col min="29" max="29" width="11.140625" style="15" customWidth="1"/>
    <col min="30" max="16384" width="9.140625" style="14" customWidth="1"/>
  </cols>
  <sheetData>
    <row r="1" spans="1:3" ht="13.5">
      <c r="A1" s="13"/>
      <c r="B1" s="123"/>
      <c r="C1" s="123"/>
    </row>
    <row r="2" spans="1:29" ht="12.75" customHeight="1">
      <c r="A2" s="13"/>
      <c r="B2" s="13"/>
      <c r="C2" s="124" t="s">
        <v>71</v>
      </c>
      <c r="D2" s="117">
        <v>43831</v>
      </c>
      <c r="E2" s="118"/>
      <c r="F2" s="117">
        <v>43862</v>
      </c>
      <c r="G2" s="118"/>
      <c r="H2" s="117">
        <v>43891</v>
      </c>
      <c r="I2" s="118"/>
      <c r="J2" s="117">
        <v>43922</v>
      </c>
      <c r="K2" s="118"/>
      <c r="L2" s="117">
        <v>43952</v>
      </c>
      <c r="M2" s="118"/>
      <c r="N2" s="117">
        <v>43983</v>
      </c>
      <c r="O2" s="118"/>
      <c r="P2" s="117">
        <v>44013</v>
      </c>
      <c r="Q2" s="118"/>
      <c r="R2" s="117">
        <v>44044</v>
      </c>
      <c r="S2" s="118"/>
      <c r="T2" s="117">
        <v>44075</v>
      </c>
      <c r="U2" s="118"/>
      <c r="V2" s="117">
        <v>44105</v>
      </c>
      <c r="W2" s="118"/>
      <c r="X2" s="117">
        <v>44136</v>
      </c>
      <c r="Y2" s="118"/>
      <c r="Z2" s="117">
        <v>44166</v>
      </c>
      <c r="AA2" s="118"/>
      <c r="AC2" s="119" t="s">
        <v>23</v>
      </c>
    </row>
    <row r="3" spans="3:29" ht="12.75" customHeight="1">
      <c r="C3" s="125"/>
      <c r="D3" s="17" t="s">
        <v>24</v>
      </c>
      <c r="E3" s="17" t="s">
        <v>2</v>
      </c>
      <c r="F3" s="17" t="s">
        <v>24</v>
      </c>
      <c r="G3" s="17" t="s">
        <v>2</v>
      </c>
      <c r="H3" s="17" t="s">
        <v>24</v>
      </c>
      <c r="I3" s="17" t="s">
        <v>2</v>
      </c>
      <c r="J3" s="17" t="s">
        <v>24</v>
      </c>
      <c r="K3" s="17" t="s">
        <v>2</v>
      </c>
      <c r="L3" s="17" t="s">
        <v>24</v>
      </c>
      <c r="M3" s="17" t="s">
        <v>2</v>
      </c>
      <c r="N3" s="17" t="s">
        <v>24</v>
      </c>
      <c r="O3" s="17" t="s">
        <v>2</v>
      </c>
      <c r="P3" s="17" t="s">
        <v>24</v>
      </c>
      <c r="Q3" s="17" t="s">
        <v>2</v>
      </c>
      <c r="R3" s="17" t="s">
        <v>24</v>
      </c>
      <c r="S3" s="17" t="s">
        <v>2</v>
      </c>
      <c r="T3" s="17" t="s">
        <v>24</v>
      </c>
      <c r="U3" s="17" t="s">
        <v>2</v>
      </c>
      <c r="V3" s="17" t="s">
        <v>24</v>
      </c>
      <c r="W3" s="17" t="s">
        <v>2</v>
      </c>
      <c r="X3" s="17" t="s">
        <v>24</v>
      </c>
      <c r="Y3" s="17" t="s">
        <v>2</v>
      </c>
      <c r="Z3" s="17" t="s">
        <v>24</v>
      </c>
      <c r="AA3" s="17" t="s">
        <v>2</v>
      </c>
      <c r="AC3" s="120"/>
    </row>
    <row r="4" spans="3:29" ht="12.75" customHeight="1">
      <c r="C4" s="114" t="s">
        <v>73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C4" s="110"/>
    </row>
    <row r="5" spans="2:29" ht="12.75" customHeight="1">
      <c r="B5" s="122" t="s">
        <v>6</v>
      </c>
      <c r="C5" s="111" t="s">
        <v>88</v>
      </c>
      <c r="D5" s="106"/>
      <c r="E5" s="97"/>
      <c r="F5" s="104"/>
      <c r="G5" s="100"/>
      <c r="H5" s="104"/>
      <c r="I5" s="139"/>
      <c r="J5" s="108"/>
      <c r="K5" s="141"/>
      <c r="L5" s="108"/>
      <c r="M5" s="143"/>
      <c r="N5" s="108"/>
      <c r="O5" s="141"/>
      <c r="P5" s="109"/>
      <c r="Q5" s="94"/>
      <c r="R5" s="145"/>
      <c r="S5" s="94"/>
      <c r="T5" s="103"/>
      <c r="U5" s="94"/>
      <c r="V5" s="103"/>
      <c r="W5" s="94"/>
      <c r="X5" s="103"/>
      <c r="Y5" s="94"/>
      <c r="Z5" s="103"/>
      <c r="AA5" s="94"/>
      <c r="AC5" s="18">
        <f>SUM(H5:AA5)</f>
        <v>0</v>
      </c>
    </row>
    <row r="6" spans="2:29" ht="12.75" customHeight="1">
      <c r="B6" s="122"/>
      <c r="C6" s="116" t="s">
        <v>66</v>
      </c>
      <c r="D6" s="106"/>
      <c r="E6" s="97"/>
      <c r="F6" s="104"/>
      <c r="G6" s="100"/>
      <c r="H6" s="104"/>
      <c r="I6" s="139"/>
      <c r="J6" s="108"/>
      <c r="K6" s="141"/>
      <c r="L6" s="108"/>
      <c r="M6" s="143"/>
      <c r="N6" s="108"/>
      <c r="O6" s="141"/>
      <c r="P6" s="109"/>
      <c r="Q6" s="94"/>
      <c r="R6" s="145"/>
      <c r="S6" s="94"/>
      <c r="T6" s="103"/>
      <c r="U6" s="94"/>
      <c r="V6" s="103"/>
      <c r="W6" s="94"/>
      <c r="X6" s="103"/>
      <c r="Y6" s="94"/>
      <c r="Z6" s="103"/>
      <c r="AA6" s="94"/>
      <c r="AC6" s="18"/>
    </row>
    <row r="7" spans="2:29" ht="12.75" customHeight="1">
      <c r="B7" s="122"/>
      <c r="C7" s="116" t="s">
        <v>104</v>
      </c>
      <c r="D7" s="106"/>
      <c r="E7" s="97"/>
      <c r="F7" s="104"/>
      <c r="G7" s="100"/>
      <c r="H7" s="104"/>
      <c r="I7" s="139"/>
      <c r="J7" s="108"/>
      <c r="K7" s="141"/>
      <c r="L7" s="108"/>
      <c r="M7" s="143"/>
      <c r="N7" s="108"/>
      <c r="O7" s="141"/>
      <c r="P7" s="109"/>
      <c r="Q7" s="94"/>
      <c r="R7" s="145"/>
      <c r="S7" s="94"/>
      <c r="T7" s="103"/>
      <c r="U7" s="94"/>
      <c r="V7" s="103"/>
      <c r="W7" s="94"/>
      <c r="X7" s="103"/>
      <c r="Y7" s="94"/>
      <c r="Z7" s="103"/>
      <c r="AA7" s="94"/>
      <c r="AC7" s="18"/>
    </row>
    <row r="8" spans="2:29" ht="12">
      <c r="B8" s="122"/>
      <c r="C8" s="147" t="s">
        <v>63</v>
      </c>
      <c r="D8" s="107"/>
      <c r="E8" s="98"/>
      <c r="F8" s="105"/>
      <c r="G8" s="101"/>
      <c r="H8" s="105"/>
      <c r="I8" s="140"/>
      <c r="J8" s="109"/>
      <c r="K8" s="142"/>
      <c r="L8" s="109"/>
      <c r="M8" s="144"/>
      <c r="N8" s="109"/>
      <c r="O8" s="142"/>
      <c r="P8" s="109"/>
      <c r="Q8" s="95"/>
      <c r="R8" s="145"/>
      <c r="S8" s="95"/>
      <c r="T8" s="103"/>
      <c r="U8" s="95"/>
      <c r="V8" s="103"/>
      <c r="W8" s="95"/>
      <c r="X8" s="103"/>
      <c r="Y8" s="95"/>
      <c r="Z8" s="103"/>
      <c r="AA8" s="95"/>
      <c r="AC8" s="18"/>
    </row>
    <row r="9" spans="2:29" ht="12">
      <c r="B9" s="122"/>
      <c r="C9" s="147" t="s">
        <v>65</v>
      </c>
      <c r="D9" s="107"/>
      <c r="E9" s="98"/>
      <c r="F9" s="105"/>
      <c r="G9" s="101"/>
      <c r="H9" s="105"/>
      <c r="I9" s="140"/>
      <c r="J9" s="109"/>
      <c r="K9" s="142"/>
      <c r="L9" s="109"/>
      <c r="M9" s="144"/>
      <c r="N9" s="109"/>
      <c r="O9" s="142"/>
      <c r="P9" s="109"/>
      <c r="Q9" s="95"/>
      <c r="R9" s="145"/>
      <c r="S9" s="95"/>
      <c r="T9" s="103"/>
      <c r="U9" s="95"/>
      <c r="V9" s="103"/>
      <c r="W9" s="95"/>
      <c r="X9" s="103"/>
      <c r="Y9" s="95"/>
      <c r="Z9" s="103"/>
      <c r="AA9" s="95"/>
      <c r="AC9" s="18"/>
    </row>
    <row r="10" spans="2:29" ht="12">
      <c r="B10" s="122"/>
      <c r="C10" s="147" t="s">
        <v>105</v>
      </c>
      <c r="D10" s="107"/>
      <c r="E10" s="98"/>
      <c r="F10" s="105"/>
      <c r="G10" s="101"/>
      <c r="H10" s="105"/>
      <c r="I10" s="140"/>
      <c r="J10" s="109"/>
      <c r="K10" s="142"/>
      <c r="L10" s="109"/>
      <c r="M10" s="144"/>
      <c r="N10" s="109"/>
      <c r="O10" s="142"/>
      <c r="P10" s="109"/>
      <c r="Q10" s="95"/>
      <c r="R10" s="145"/>
      <c r="S10" s="95"/>
      <c r="T10" s="103"/>
      <c r="U10" s="95"/>
      <c r="V10" s="103"/>
      <c r="W10" s="95"/>
      <c r="X10" s="103"/>
      <c r="Y10" s="95"/>
      <c r="Z10" s="103"/>
      <c r="AA10" s="95"/>
      <c r="AC10" s="18"/>
    </row>
    <row r="11" spans="2:29" ht="12">
      <c r="B11" s="122"/>
      <c r="C11" s="147" t="s">
        <v>72</v>
      </c>
      <c r="D11" s="107"/>
      <c r="E11" s="98"/>
      <c r="F11" s="105"/>
      <c r="G11" s="101"/>
      <c r="H11" s="105"/>
      <c r="I11" s="140"/>
      <c r="J11" s="109"/>
      <c r="K11" s="142"/>
      <c r="L11" s="109"/>
      <c r="M11" s="144"/>
      <c r="N11" s="109"/>
      <c r="O11" s="142"/>
      <c r="P11" s="109"/>
      <c r="Q11" s="95"/>
      <c r="R11" s="145"/>
      <c r="S11" s="115"/>
      <c r="T11" s="109"/>
      <c r="U11" s="115"/>
      <c r="V11" s="109"/>
      <c r="W11" s="95"/>
      <c r="X11" s="103"/>
      <c r="Y11" s="95"/>
      <c r="Z11" s="103"/>
      <c r="AA11" s="95"/>
      <c r="AC11" s="18"/>
    </row>
    <row r="12" spans="2:29" ht="12">
      <c r="B12" s="122"/>
      <c r="C12" s="147" t="s">
        <v>85</v>
      </c>
      <c r="D12" s="107"/>
      <c r="E12" s="98"/>
      <c r="F12" s="105"/>
      <c r="G12" s="101"/>
      <c r="H12" s="105"/>
      <c r="I12" s="140"/>
      <c r="J12" s="109"/>
      <c r="K12" s="142"/>
      <c r="L12" s="109"/>
      <c r="M12" s="144"/>
      <c r="N12" s="109"/>
      <c r="O12" s="142"/>
      <c r="P12" s="109"/>
      <c r="Q12" s="95"/>
      <c r="R12" s="145"/>
      <c r="S12" s="115"/>
      <c r="T12" s="109"/>
      <c r="U12" s="115"/>
      <c r="V12" s="109"/>
      <c r="W12" s="95"/>
      <c r="X12" s="103"/>
      <c r="Y12" s="95"/>
      <c r="Z12" s="103"/>
      <c r="AA12" s="95"/>
      <c r="AC12" s="18"/>
    </row>
    <row r="13" spans="2:29" ht="12">
      <c r="B13" s="122"/>
      <c r="C13" s="147" t="s">
        <v>89</v>
      </c>
      <c r="D13" s="107"/>
      <c r="E13" s="98"/>
      <c r="F13" s="105"/>
      <c r="G13" s="101"/>
      <c r="H13" s="105"/>
      <c r="I13" s="140"/>
      <c r="J13" s="109"/>
      <c r="K13" s="142"/>
      <c r="L13" s="109"/>
      <c r="M13" s="144"/>
      <c r="N13" s="109"/>
      <c r="O13" s="142"/>
      <c r="P13" s="109"/>
      <c r="Q13" s="95"/>
      <c r="R13" s="145"/>
      <c r="S13" s="115"/>
      <c r="T13" s="109"/>
      <c r="U13" s="115"/>
      <c r="V13" s="109"/>
      <c r="W13" s="95"/>
      <c r="X13" s="103"/>
      <c r="Y13" s="95"/>
      <c r="Z13" s="103"/>
      <c r="AA13" s="95"/>
      <c r="AC13" s="18"/>
    </row>
    <row r="14" spans="2:29" ht="12">
      <c r="B14" s="122"/>
      <c r="C14" s="147" t="s">
        <v>106</v>
      </c>
      <c r="D14" s="107"/>
      <c r="E14" s="98"/>
      <c r="F14" s="105"/>
      <c r="G14" s="101"/>
      <c r="H14" s="105"/>
      <c r="I14" s="140"/>
      <c r="J14" s="109"/>
      <c r="K14" s="142"/>
      <c r="L14" s="109"/>
      <c r="M14" s="144"/>
      <c r="N14" s="109"/>
      <c r="O14" s="142"/>
      <c r="P14" s="109"/>
      <c r="Q14" s="95"/>
      <c r="R14" s="145"/>
      <c r="S14" s="115"/>
      <c r="T14" s="109"/>
      <c r="U14" s="115"/>
      <c r="V14" s="109"/>
      <c r="W14" s="95"/>
      <c r="X14" s="103"/>
      <c r="Y14" s="95"/>
      <c r="Z14" s="103"/>
      <c r="AA14" s="95"/>
      <c r="AC14" s="18"/>
    </row>
    <row r="15" spans="2:29" ht="12">
      <c r="B15" s="122"/>
      <c r="C15" s="147"/>
      <c r="D15" s="107"/>
      <c r="E15" s="98"/>
      <c r="F15" s="105"/>
      <c r="G15" s="101"/>
      <c r="H15" s="105"/>
      <c r="I15" s="140"/>
      <c r="J15" s="109"/>
      <c r="K15" s="142"/>
      <c r="L15" s="109"/>
      <c r="M15" s="144"/>
      <c r="N15" s="109"/>
      <c r="O15" s="142"/>
      <c r="P15" s="109"/>
      <c r="Q15" s="95"/>
      <c r="R15" s="145"/>
      <c r="S15" s="115"/>
      <c r="T15" s="109"/>
      <c r="U15" s="115"/>
      <c r="V15" s="109"/>
      <c r="W15" s="95"/>
      <c r="X15" s="103"/>
      <c r="Y15" s="95"/>
      <c r="Z15" s="103"/>
      <c r="AA15" s="95"/>
      <c r="AC15" s="18"/>
    </row>
    <row r="16" spans="2:29" ht="12">
      <c r="B16" s="122"/>
      <c r="C16" s="147"/>
      <c r="D16" s="107"/>
      <c r="E16" s="98"/>
      <c r="F16" s="105"/>
      <c r="G16" s="101"/>
      <c r="H16" s="105"/>
      <c r="I16" s="140"/>
      <c r="J16" s="109"/>
      <c r="K16" s="142"/>
      <c r="L16" s="109"/>
      <c r="M16" s="144"/>
      <c r="N16" s="109"/>
      <c r="O16" s="142"/>
      <c r="P16" s="109"/>
      <c r="Q16" s="95"/>
      <c r="R16" s="145"/>
      <c r="S16" s="115"/>
      <c r="T16" s="109"/>
      <c r="U16" s="115"/>
      <c r="V16" s="109"/>
      <c r="W16" s="95"/>
      <c r="X16" s="103"/>
      <c r="Y16" s="95"/>
      <c r="Z16" s="103"/>
      <c r="AA16" s="95"/>
      <c r="AC16" s="18"/>
    </row>
    <row r="17" spans="2:29" ht="12">
      <c r="B17" s="122"/>
      <c r="C17" s="113" t="s">
        <v>74</v>
      </c>
      <c r="D17" s="107"/>
      <c r="E17" s="98"/>
      <c r="F17" s="105"/>
      <c r="G17" s="101"/>
      <c r="H17" s="105"/>
      <c r="I17" s="140"/>
      <c r="J17" s="109"/>
      <c r="K17" s="142"/>
      <c r="L17" s="109"/>
      <c r="M17" s="144"/>
      <c r="N17" s="109"/>
      <c r="O17" s="142"/>
      <c r="P17" s="109"/>
      <c r="Q17" s="95"/>
      <c r="R17" s="145"/>
      <c r="S17" s="115"/>
      <c r="T17" s="109"/>
      <c r="U17" s="115"/>
      <c r="V17" s="109"/>
      <c r="W17" s="95"/>
      <c r="X17" s="103"/>
      <c r="Y17" s="95"/>
      <c r="Z17" s="103"/>
      <c r="AA17" s="95"/>
      <c r="AC17" s="18"/>
    </row>
    <row r="18" spans="2:29" ht="12">
      <c r="B18" s="122"/>
      <c r="C18" s="147" t="s">
        <v>61</v>
      </c>
      <c r="D18" s="107"/>
      <c r="E18" s="98"/>
      <c r="F18" s="105"/>
      <c r="G18" s="101"/>
      <c r="H18" s="105"/>
      <c r="I18" s="140"/>
      <c r="J18" s="109"/>
      <c r="K18" s="142"/>
      <c r="L18" s="109"/>
      <c r="M18" s="144"/>
      <c r="N18" s="109"/>
      <c r="O18" s="142"/>
      <c r="P18" s="109"/>
      <c r="Q18" s="95"/>
      <c r="R18" s="145"/>
      <c r="S18" s="115"/>
      <c r="T18" s="109"/>
      <c r="U18" s="115"/>
      <c r="V18" s="109"/>
      <c r="W18" s="95"/>
      <c r="X18" s="103"/>
      <c r="Y18" s="95"/>
      <c r="Z18" s="103"/>
      <c r="AA18" s="94"/>
      <c r="AC18" s="18"/>
    </row>
    <row r="19" spans="2:29" ht="12">
      <c r="B19" s="122"/>
      <c r="C19" s="147" t="s">
        <v>90</v>
      </c>
      <c r="D19" s="107"/>
      <c r="E19" s="98"/>
      <c r="F19" s="105"/>
      <c r="G19" s="101"/>
      <c r="H19" s="105"/>
      <c r="I19" s="140"/>
      <c r="J19" s="109"/>
      <c r="K19" s="142"/>
      <c r="L19" s="109"/>
      <c r="M19" s="144"/>
      <c r="N19" s="109"/>
      <c r="O19" s="142"/>
      <c r="P19" s="109"/>
      <c r="Q19" s="95"/>
      <c r="R19" s="145"/>
      <c r="S19" s="95"/>
      <c r="T19" s="103"/>
      <c r="U19" s="95"/>
      <c r="V19" s="103"/>
      <c r="W19" s="95"/>
      <c r="X19" s="103"/>
      <c r="Y19" s="95"/>
      <c r="Z19" s="103"/>
      <c r="AA19" s="94"/>
      <c r="AC19" s="18"/>
    </row>
    <row r="20" spans="2:29" ht="12.75" customHeight="1">
      <c r="B20" s="122"/>
      <c r="C20" s="147" t="s">
        <v>91</v>
      </c>
      <c r="D20" s="107"/>
      <c r="E20" s="98"/>
      <c r="F20" s="105"/>
      <c r="G20" s="101"/>
      <c r="H20" s="105"/>
      <c r="I20" s="140"/>
      <c r="J20" s="109"/>
      <c r="K20" s="142"/>
      <c r="L20" s="109"/>
      <c r="M20" s="144"/>
      <c r="N20" s="109"/>
      <c r="O20" s="142"/>
      <c r="P20" s="109"/>
      <c r="Q20" s="95"/>
      <c r="R20" s="145"/>
      <c r="S20" s="95"/>
      <c r="T20" s="103"/>
      <c r="U20" s="95"/>
      <c r="V20" s="103"/>
      <c r="W20" s="95"/>
      <c r="X20" s="103"/>
      <c r="Y20" s="95"/>
      <c r="Z20" s="103"/>
      <c r="AA20" s="95"/>
      <c r="AC20" s="18"/>
    </row>
    <row r="21" spans="2:29" ht="12.75" customHeight="1">
      <c r="B21" s="122"/>
      <c r="C21" s="147" t="s">
        <v>70</v>
      </c>
      <c r="D21" s="107"/>
      <c r="E21" s="98"/>
      <c r="F21" s="105"/>
      <c r="G21" s="101"/>
      <c r="H21" s="105"/>
      <c r="I21" s="140"/>
      <c r="J21" s="109"/>
      <c r="K21" s="142"/>
      <c r="L21" s="109"/>
      <c r="M21" s="144"/>
      <c r="N21" s="109"/>
      <c r="O21" s="142"/>
      <c r="P21" s="109"/>
      <c r="Q21" s="95"/>
      <c r="R21" s="145"/>
      <c r="S21" s="95"/>
      <c r="T21" s="103"/>
      <c r="U21" s="95"/>
      <c r="V21" s="103"/>
      <c r="W21" s="95"/>
      <c r="X21" s="103"/>
      <c r="Y21" s="95"/>
      <c r="Z21" s="103"/>
      <c r="AA21" s="95"/>
      <c r="AC21" s="18"/>
    </row>
    <row r="22" spans="2:29" ht="12.75" customHeight="1">
      <c r="B22" s="122"/>
      <c r="C22" s="147" t="s">
        <v>87</v>
      </c>
      <c r="D22" s="107"/>
      <c r="E22" s="98"/>
      <c r="F22" s="105"/>
      <c r="G22" s="101"/>
      <c r="H22" s="105"/>
      <c r="I22" s="140"/>
      <c r="J22" s="109"/>
      <c r="K22" s="142"/>
      <c r="L22" s="109"/>
      <c r="M22" s="144"/>
      <c r="N22" s="109"/>
      <c r="O22" s="142"/>
      <c r="P22" s="109"/>
      <c r="Q22" s="95"/>
      <c r="R22" s="145"/>
      <c r="S22" s="95"/>
      <c r="T22" s="103"/>
      <c r="U22" s="95"/>
      <c r="V22" s="103"/>
      <c r="W22" s="95"/>
      <c r="X22" s="103"/>
      <c r="Y22" s="95"/>
      <c r="Z22" s="103"/>
      <c r="AA22" s="95"/>
      <c r="AC22" s="18"/>
    </row>
    <row r="23" spans="2:29" ht="12.75" customHeight="1">
      <c r="B23" s="122"/>
      <c r="C23" s="147" t="s">
        <v>79</v>
      </c>
      <c r="D23" s="107"/>
      <c r="E23" s="98"/>
      <c r="F23" s="105"/>
      <c r="G23" s="101"/>
      <c r="H23" s="105"/>
      <c r="I23" s="140"/>
      <c r="J23" s="109"/>
      <c r="K23" s="142"/>
      <c r="L23" s="109"/>
      <c r="M23" s="144"/>
      <c r="N23" s="109"/>
      <c r="O23" s="142"/>
      <c r="P23" s="109"/>
      <c r="Q23" s="95"/>
      <c r="R23" s="145"/>
      <c r="S23" s="95"/>
      <c r="T23" s="103"/>
      <c r="U23" s="95"/>
      <c r="V23" s="103"/>
      <c r="W23" s="95"/>
      <c r="X23" s="103"/>
      <c r="Y23" s="95"/>
      <c r="Z23" s="103"/>
      <c r="AA23" s="95"/>
      <c r="AC23" s="18"/>
    </row>
    <row r="24" spans="2:29" ht="12.75" customHeight="1">
      <c r="B24" s="122"/>
      <c r="C24" s="147" t="s">
        <v>81</v>
      </c>
      <c r="D24" s="107"/>
      <c r="E24" s="98"/>
      <c r="F24" s="105"/>
      <c r="G24" s="101"/>
      <c r="H24" s="105"/>
      <c r="I24" s="140"/>
      <c r="J24" s="109"/>
      <c r="K24" s="142"/>
      <c r="L24" s="109"/>
      <c r="M24" s="144"/>
      <c r="N24" s="109"/>
      <c r="O24" s="142"/>
      <c r="P24" s="109"/>
      <c r="Q24" s="95"/>
      <c r="R24" s="145"/>
      <c r="S24" s="95"/>
      <c r="T24" s="103"/>
      <c r="U24" s="95"/>
      <c r="V24" s="103"/>
      <c r="W24" s="95"/>
      <c r="X24" s="103"/>
      <c r="Y24" s="95"/>
      <c r="Z24" s="103"/>
      <c r="AA24" s="95"/>
      <c r="AC24" s="18"/>
    </row>
    <row r="25" spans="2:29" ht="12.75" customHeight="1">
      <c r="B25" s="122"/>
      <c r="C25" s="147" t="s">
        <v>101</v>
      </c>
      <c r="D25" s="107"/>
      <c r="E25" s="98"/>
      <c r="F25" s="105"/>
      <c r="G25" s="101"/>
      <c r="H25" s="105"/>
      <c r="I25" s="140"/>
      <c r="J25" s="109"/>
      <c r="K25" s="142"/>
      <c r="L25" s="109"/>
      <c r="M25" s="144"/>
      <c r="N25" s="109"/>
      <c r="O25" s="142"/>
      <c r="P25" s="109"/>
      <c r="Q25" s="95"/>
      <c r="R25" s="145"/>
      <c r="S25" s="95"/>
      <c r="T25" s="103"/>
      <c r="U25" s="95"/>
      <c r="V25" s="103"/>
      <c r="W25" s="95"/>
      <c r="X25" s="103"/>
      <c r="Y25" s="95"/>
      <c r="Z25" s="103"/>
      <c r="AA25" s="95"/>
      <c r="AC25" s="18"/>
    </row>
    <row r="26" spans="2:29" ht="12.75" customHeight="1">
      <c r="B26" s="122"/>
      <c r="C26" s="147"/>
      <c r="D26" s="107"/>
      <c r="E26" s="98"/>
      <c r="F26" s="105"/>
      <c r="G26" s="101"/>
      <c r="H26" s="105"/>
      <c r="I26" s="140"/>
      <c r="J26" s="109"/>
      <c r="K26" s="142"/>
      <c r="L26" s="109"/>
      <c r="M26" s="144"/>
      <c r="N26" s="109"/>
      <c r="O26" s="142"/>
      <c r="P26" s="109"/>
      <c r="Q26" s="95"/>
      <c r="R26" s="145"/>
      <c r="S26" s="95"/>
      <c r="T26" s="103"/>
      <c r="U26" s="95"/>
      <c r="V26" s="103"/>
      <c r="W26" s="95"/>
      <c r="X26" s="103"/>
      <c r="Y26" s="95"/>
      <c r="Z26" s="103"/>
      <c r="AA26" s="94"/>
      <c r="AC26" s="18"/>
    </row>
    <row r="27" spans="2:29" ht="12.75" customHeight="1">
      <c r="B27" s="122"/>
      <c r="C27" s="113" t="s">
        <v>75</v>
      </c>
      <c r="D27" s="107"/>
      <c r="E27" s="98"/>
      <c r="F27" s="105"/>
      <c r="G27" s="101"/>
      <c r="H27" s="105"/>
      <c r="I27" s="140"/>
      <c r="J27" s="109"/>
      <c r="K27" s="142"/>
      <c r="L27" s="109"/>
      <c r="M27" s="144"/>
      <c r="N27" s="109"/>
      <c r="O27" s="142"/>
      <c r="P27" s="109"/>
      <c r="Q27" s="95"/>
      <c r="R27" s="145"/>
      <c r="S27" s="95"/>
      <c r="T27" s="103"/>
      <c r="U27" s="95"/>
      <c r="V27" s="103"/>
      <c r="W27" s="95"/>
      <c r="X27" s="103"/>
      <c r="Y27" s="95"/>
      <c r="Z27" s="103"/>
      <c r="AA27" s="94"/>
      <c r="AC27" s="18"/>
    </row>
    <row r="28" spans="2:29" ht="12">
      <c r="B28" s="122"/>
      <c r="C28" s="147" t="s">
        <v>82</v>
      </c>
      <c r="D28" s="107"/>
      <c r="E28" s="98"/>
      <c r="F28" s="105"/>
      <c r="G28" s="101"/>
      <c r="H28" s="105"/>
      <c r="I28" s="140"/>
      <c r="J28" s="109"/>
      <c r="K28" s="142"/>
      <c r="L28" s="109"/>
      <c r="M28" s="144"/>
      <c r="N28" s="109"/>
      <c r="O28" s="142"/>
      <c r="P28" s="109"/>
      <c r="Q28" s="95"/>
      <c r="R28" s="145"/>
      <c r="S28" s="95"/>
      <c r="T28" s="103"/>
      <c r="U28" s="95"/>
      <c r="V28" s="103"/>
      <c r="W28" s="95"/>
      <c r="X28" s="103"/>
      <c r="Y28" s="95"/>
      <c r="Z28" s="103"/>
      <c r="AA28" s="94"/>
      <c r="AC28" s="18"/>
    </row>
    <row r="29" spans="2:29" ht="12.75" customHeight="1">
      <c r="B29" s="122"/>
      <c r="C29" s="147" t="s">
        <v>107</v>
      </c>
      <c r="D29" s="107"/>
      <c r="E29" s="98"/>
      <c r="F29" s="105"/>
      <c r="G29" s="101"/>
      <c r="H29" s="105"/>
      <c r="I29" s="140"/>
      <c r="J29" s="109"/>
      <c r="K29" s="142"/>
      <c r="L29" s="109"/>
      <c r="M29" s="144"/>
      <c r="N29" s="109"/>
      <c r="O29" s="142"/>
      <c r="P29" s="109"/>
      <c r="Q29" s="95"/>
      <c r="R29" s="145"/>
      <c r="S29" s="95"/>
      <c r="T29" s="103"/>
      <c r="U29" s="95"/>
      <c r="V29" s="103"/>
      <c r="W29" s="95"/>
      <c r="X29" s="103"/>
      <c r="Y29" s="95"/>
      <c r="Z29" s="103"/>
      <c r="AA29" s="94"/>
      <c r="AC29" s="18"/>
    </row>
    <row r="30" spans="2:29" ht="12.75" customHeight="1">
      <c r="B30" s="122"/>
      <c r="C30" s="147" t="s">
        <v>108</v>
      </c>
      <c r="D30" s="107"/>
      <c r="E30" s="98"/>
      <c r="F30" s="105"/>
      <c r="G30" s="101"/>
      <c r="H30" s="105"/>
      <c r="I30" s="140"/>
      <c r="J30" s="109"/>
      <c r="K30" s="142"/>
      <c r="L30" s="109"/>
      <c r="M30" s="144"/>
      <c r="N30" s="109"/>
      <c r="O30" s="142"/>
      <c r="P30" s="109"/>
      <c r="Q30" s="95"/>
      <c r="R30" s="145"/>
      <c r="S30" s="95"/>
      <c r="T30" s="103"/>
      <c r="U30" s="95"/>
      <c r="V30" s="103"/>
      <c r="W30" s="95"/>
      <c r="X30" s="103"/>
      <c r="Y30" s="95"/>
      <c r="Z30" s="103"/>
      <c r="AA30" s="94"/>
      <c r="AC30" s="18"/>
    </row>
    <row r="31" spans="2:29" ht="12.75" customHeight="1">
      <c r="B31" s="122"/>
      <c r="C31" s="147" t="s">
        <v>62</v>
      </c>
      <c r="D31" s="107"/>
      <c r="E31" s="98"/>
      <c r="F31" s="105"/>
      <c r="G31" s="101"/>
      <c r="H31" s="105"/>
      <c r="I31" s="140"/>
      <c r="J31" s="109"/>
      <c r="K31" s="142"/>
      <c r="L31" s="109"/>
      <c r="M31" s="144"/>
      <c r="N31" s="109"/>
      <c r="O31" s="142"/>
      <c r="P31" s="109"/>
      <c r="Q31" s="95"/>
      <c r="R31" s="145"/>
      <c r="S31" s="95"/>
      <c r="T31" s="103"/>
      <c r="U31" s="95"/>
      <c r="V31" s="103"/>
      <c r="W31" s="95"/>
      <c r="X31" s="103"/>
      <c r="Y31" s="95"/>
      <c r="Z31" s="103"/>
      <c r="AA31" s="94"/>
      <c r="AC31" s="18"/>
    </row>
    <row r="32" spans="2:29" ht="12.75" customHeight="1">
      <c r="B32" s="122"/>
      <c r="C32" s="113" t="s">
        <v>76</v>
      </c>
      <c r="D32" s="106"/>
      <c r="E32" s="98"/>
      <c r="F32" s="105"/>
      <c r="G32" s="101"/>
      <c r="H32" s="105"/>
      <c r="I32" s="140"/>
      <c r="J32" s="109"/>
      <c r="K32" s="142"/>
      <c r="L32" s="109"/>
      <c r="M32" s="144"/>
      <c r="N32" s="108"/>
      <c r="O32" s="141"/>
      <c r="P32" s="108"/>
      <c r="Q32" s="94"/>
      <c r="R32" s="146"/>
      <c r="S32" s="94"/>
      <c r="T32" s="102"/>
      <c r="U32" s="94"/>
      <c r="V32" s="102"/>
      <c r="W32" s="94"/>
      <c r="X32" s="102"/>
      <c r="Y32" s="94"/>
      <c r="Z32" s="102"/>
      <c r="AA32" s="94"/>
      <c r="AC32" s="18">
        <f>SUM(H32:AA32)</f>
        <v>0</v>
      </c>
    </row>
    <row r="33" spans="2:29" ht="12.75" customHeight="1">
      <c r="B33" s="122"/>
      <c r="C33" s="112" t="s">
        <v>68</v>
      </c>
      <c r="D33" s="106"/>
      <c r="E33" s="98"/>
      <c r="F33" s="105"/>
      <c r="G33" s="101"/>
      <c r="H33" s="105"/>
      <c r="I33" s="140"/>
      <c r="J33" s="109"/>
      <c r="K33" s="142"/>
      <c r="L33" s="109"/>
      <c r="M33" s="144"/>
      <c r="N33" s="108"/>
      <c r="O33" s="141"/>
      <c r="P33" s="108"/>
      <c r="Q33" s="94"/>
      <c r="R33" s="146"/>
      <c r="S33" s="94"/>
      <c r="T33" s="102"/>
      <c r="U33" s="94"/>
      <c r="V33" s="102"/>
      <c r="W33" s="94"/>
      <c r="X33" s="102"/>
      <c r="Y33" s="94"/>
      <c r="Z33" s="102"/>
      <c r="AA33" s="94"/>
      <c r="AC33" s="18"/>
    </row>
    <row r="34" spans="2:29" ht="12.75" customHeight="1">
      <c r="B34" s="122"/>
      <c r="C34" s="112" t="s">
        <v>64</v>
      </c>
      <c r="D34" s="106"/>
      <c r="E34" s="98"/>
      <c r="F34" s="105"/>
      <c r="G34" s="101"/>
      <c r="H34" s="105"/>
      <c r="I34" s="140"/>
      <c r="J34" s="109"/>
      <c r="K34" s="142"/>
      <c r="L34" s="108"/>
      <c r="M34" s="143"/>
      <c r="N34" s="109"/>
      <c r="O34" s="142"/>
      <c r="P34" s="109"/>
      <c r="Q34" s="95"/>
      <c r="R34" s="145"/>
      <c r="S34" s="95"/>
      <c r="T34" s="103"/>
      <c r="U34" s="95"/>
      <c r="V34" s="103"/>
      <c r="W34" s="94"/>
      <c r="X34" s="103"/>
      <c r="Y34" s="94"/>
      <c r="Z34" s="103"/>
      <c r="AA34" s="94"/>
      <c r="AC34" s="18">
        <f>SUM(H34:AA34)</f>
        <v>0</v>
      </c>
    </row>
    <row r="35" spans="2:29" ht="12.75" customHeight="1">
      <c r="B35" s="122"/>
      <c r="C35" s="112" t="s">
        <v>67</v>
      </c>
      <c r="D35" s="106"/>
      <c r="E35" s="98"/>
      <c r="F35" s="105"/>
      <c r="G35" s="101"/>
      <c r="H35" s="105"/>
      <c r="I35" s="140"/>
      <c r="J35" s="109"/>
      <c r="K35" s="142"/>
      <c r="L35" s="108"/>
      <c r="M35" s="143"/>
      <c r="N35" s="109"/>
      <c r="O35" s="142"/>
      <c r="P35" s="109"/>
      <c r="Q35" s="95"/>
      <c r="R35" s="145"/>
      <c r="S35" s="95"/>
      <c r="T35" s="103"/>
      <c r="U35" s="95"/>
      <c r="V35" s="103"/>
      <c r="W35" s="94"/>
      <c r="X35" s="103"/>
      <c r="Y35" s="94"/>
      <c r="Z35" s="103"/>
      <c r="AA35" s="94"/>
      <c r="AC35" s="18"/>
    </row>
    <row r="36" spans="2:29" ht="12.75" customHeight="1">
      <c r="B36" s="122"/>
      <c r="C36" s="113" t="s">
        <v>77</v>
      </c>
      <c r="D36" s="106"/>
      <c r="E36" s="98"/>
      <c r="F36" s="105"/>
      <c r="G36" s="101"/>
      <c r="H36" s="105"/>
      <c r="I36" s="140"/>
      <c r="J36" s="109"/>
      <c r="K36" s="142"/>
      <c r="L36" s="109"/>
      <c r="M36" s="144"/>
      <c r="N36" s="108"/>
      <c r="O36" s="141"/>
      <c r="P36" s="109"/>
      <c r="Q36" s="94"/>
      <c r="R36" s="146"/>
      <c r="S36" s="94"/>
      <c r="T36" s="102"/>
      <c r="U36" s="94"/>
      <c r="V36" s="102"/>
      <c r="W36" s="94"/>
      <c r="X36" s="102"/>
      <c r="Y36" s="94"/>
      <c r="Z36" s="102"/>
      <c r="AA36" s="94"/>
      <c r="AC36" s="18"/>
    </row>
    <row r="37" spans="2:29" ht="12.75" customHeight="1">
      <c r="B37" s="122"/>
      <c r="C37" s="112" t="s">
        <v>69</v>
      </c>
      <c r="D37" s="106"/>
      <c r="E37" s="98"/>
      <c r="F37" s="105"/>
      <c r="G37" s="101"/>
      <c r="H37" s="105"/>
      <c r="I37" s="140"/>
      <c r="J37" s="109"/>
      <c r="K37" s="142"/>
      <c r="L37" s="109"/>
      <c r="M37" s="144"/>
      <c r="N37" s="108"/>
      <c r="O37" s="141"/>
      <c r="P37" s="108"/>
      <c r="Q37" s="94"/>
      <c r="R37" s="146"/>
      <c r="S37" s="94"/>
      <c r="T37" s="102"/>
      <c r="U37" s="94"/>
      <c r="V37" s="102"/>
      <c r="W37" s="94"/>
      <c r="X37" s="102"/>
      <c r="Y37" s="94"/>
      <c r="Z37" s="102"/>
      <c r="AA37" s="94"/>
      <c r="AC37" s="18"/>
    </row>
    <row r="38" spans="2:29" ht="12.75" customHeight="1">
      <c r="B38" s="122"/>
      <c r="C38" s="112" t="s">
        <v>80</v>
      </c>
      <c r="D38" s="106"/>
      <c r="E38" s="98"/>
      <c r="F38" s="105"/>
      <c r="G38" s="101"/>
      <c r="H38" s="138"/>
      <c r="I38" s="140"/>
      <c r="J38" s="109"/>
      <c r="K38" s="142"/>
      <c r="L38" s="109"/>
      <c r="M38" s="144"/>
      <c r="N38" s="108"/>
      <c r="O38" s="141"/>
      <c r="P38" s="108"/>
      <c r="Q38" s="94"/>
      <c r="R38" s="146"/>
      <c r="S38" s="94"/>
      <c r="T38" s="102"/>
      <c r="U38" s="94"/>
      <c r="V38" s="102"/>
      <c r="W38" s="94"/>
      <c r="X38" s="102"/>
      <c r="Y38" s="94"/>
      <c r="Z38" s="102"/>
      <c r="AA38" s="94"/>
      <c r="AC38" s="18"/>
    </row>
    <row r="39" spans="2:29" ht="12.75" customHeight="1">
      <c r="B39" s="122"/>
      <c r="C39" s="112" t="s">
        <v>78</v>
      </c>
      <c r="D39" s="106"/>
      <c r="E39" s="98"/>
      <c r="F39" s="105"/>
      <c r="G39" s="101"/>
      <c r="H39" s="105"/>
      <c r="I39" s="140"/>
      <c r="J39" s="109"/>
      <c r="K39" s="142"/>
      <c r="L39" s="109"/>
      <c r="M39" s="144"/>
      <c r="N39" s="108"/>
      <c r="O39" s="141"/>
      <c r="P39" s="108"/>
      <c r="Q39" s="94"/>
      <c r="R39" s="146"/>
      <c r="S39" s="94"/>
      <c r="T39" s="102"/>
      <c r="U39" s="94"/>
      <c r="V39" s="102"/>
      <c r="W39" s="94"/>
      <c r="X39" s="102"/>
      <c r="Y39" s="94"/>
      <c r="Z39" s="102"/>
      <c r="AA39" s="94"/>
      <c r="AC39" s="18"/>
    </row>
    <row r="40" spans="2:29" ht="12.75" customHeight="1">
      <c r="B40" s="122"/>
      <c r="C40" s="112" t="s">
        <v>86</v>
      </c>
      <c r="D40" s="106"/>
      <c r="E40" s="98"/>
      <c r="F40" s="105"/>
      <c r="G40" s="101"/>
      <c r="H40" s="105"/>
      <c r="I40" s="140"/>
      <c r="J40" s="109"/>
      <c r="K40" s="142"/>
      <c r="L40" s="109"/>
      <c r="M40" s="144"/>
      <c r="N40" s="108"/>
      <c r="O40" s="141"/>
      <c r="P40" s="108"/>
      <c r="Q40" s="94"/>
      <c r="R40" s="146"/>
      <c r="S40" s="94"/>
      <c r="T40" s="102"/>
      <c r="U40" s="94"/>
      <c r="V40" s="102"/>
      <c r="W40" s="94"/>
      <c r="X40" s="102"/>
      <c r="Y40" s="94"/>
      <c r="Z40" s="102"/>
      <c r="AA40" s="94"/>
      <c r="AC40" s="18"/>
    </row>
    <row r="41" spans="2:29" ht="12.75" customHeight="1">
      <c r="B41" s="122"/>
      <c r="C41" s="112"/>
      <c r="D41" s="106"/>
      <c r="E41" s="98"/>
      <c r="F41" s="105"/>
      <c r="G41" s="101"/>
      <c r="H41" s="105"/>
      <c r="I41" s="140"/>
      <c r="J41" s="109"/>
      <c r="K41" s="142"/>
      <c r="L41" s="109"/>
      <c r="M41" s="144"/>
      <c r="N41" s="108"/>
      <c r="O41" s="141"/>
      <c r="P41" s="108"/>
      <c r="Q41" s="94"/>
      <c r="R41" s="146"/>
      <c r="S41" s="94"/>
      <c r="T41" s="102"/>
      <c r="U41" s="94"/>
      <c r="V41" s="102"/>
      <c r="W41" s="94"/>
      <c r="X41" s="102"/>
      <c r="Y41" s="94"/>
      <c r="Z41" s="102"/>
      <c r="AA41" s="94"/>
      <c r="AC41" s="18"/>
    </row>
    <row r="42" spans="2:29" ht="12.75" customHeight="1">
      <c r="B42" s="122"/>
      <c r="C42" s="112"/>
      <c r="D42" s="106"/>
      <c r="E42" s="98"/>
      <c r="F42" s="105"/>
      <c r="G42" s="101"/>
      <c r="H42" s="138"/>
      <c r="I42" s="140"/>
      <c r="J42" s="109"/>
      <c r="K42" s="142"/>
      <c r="L42" s="109"/>
      <c r="M42" s="144"/>
      <c r="N42" s="108"/>
      <c r="O42" s="141"/>
      <c r="P42" s="108"/>
      <c r="Q42" s="94"/>
      <c r="R42" s="146"/>
      <c r="S42" s="94"/>
      <c r="T42" s="102"/>
      <c r="U42" s="94"/>
      <c r="V42" s="102"/>
      <c r="W42" s="94"/>
      <c r="X42" s="102"/>
      <c r="Y42" s="94"/>
      <c r="Z42" s="102"/>
      <c r="AA42" s="94"/>
      <c r="AC42" s="18"/>
    </row>
    <row r="43" spans="2:29" ht="12.75" customHeight="1">
      <c r="B43" s="122"/>
      <c r="C43" s="112"/>
      <c r="D43" s="106"/>
      <c r="E43" s="98"/>
      <c r="F43" s="105"/>
      <c r="G43" s="101"/>
      <c r="H43" s="105"/>
      <c r="I43" s="140"/>
      <c r="J43" s="109"/>
      <c r="K43" s="142"/>
      <c r="L43" s="109"/>
      <c r="M43" s="144"/>
      <c r="N43" s="108"/>
      <c r="O43" s="141"/>
      <c r="P43" s="108"/>
      <c r="Q43" s="94"/>
      <c r="R43" s="146"/>
      <c r="S43" s="94"/>
      <c r="T43" s="102"/>
      <c r="U43" s="94"/>
      <c r="V43" s="102"/>
      <c r="W43" s="94"/>
      <c r="X43" s="102"/>
      <c r="Y43" s="94"/>
      <c r="Z43" s="102"/>
      <c r="AA43" s="94"/>
      <c r="AC43" s="18"/>
    </row>
    <row r="44" spans="2:29" ht="12.75" customHeight="1">
      <c r="B44" s="122"/>
      <c r="C44" s="113" t="s">
        <v>83</v>
      </c>
      <c r="D44" s="106"/>
      <c r="E44" s="98"/>
      <c r="F44" s="105"/>
      <c r="G44" s="101"/>
      <c r="H44" s="105"/>
      <c r="I44" s="140"/>
      <c r="J44" s="109"/>
      <c r="K44" s="142"/>
      <c r="L44" s="109"/>
      <c r="M44" s="144"/>
      <c r="N44" s="108"/>
      <c r="O44" s="141"/>
      <c r="P44" s="108"/>
      <c r="Q44" s="94"/>
      <c r="R44" s="146"/>
      <c r="S44" s="94"/>
      <c r="T44" s="102"/>
      <c r="U44" s="94"/>
      <c r="V44" s="102"/>
      <c r="W44" s="94"/>
      <c r="X44" s="102"/>
      <c r="Y44" s="94"/>
      <c r="Z44" s="102"/>
      <c r="AA44" s="94"/>
      <c r="AC44" s="18"/>
    </row>
    <row r="45" spans="2:29" ht="12.75" customHeight="1">
      <c r="B45" s="122"/>
      <c r="C45" s="112" t="s">
        <v>92</v>
      </c>
      <c r="D45" s="106"/>
      <c r="E45" s="98"/>
      <c r="F45" s="105"/>
      <c r="G45" s="101"/>
      <c r="H45" s="105"/>
      <c r="I45" s="140"/>
      <c r="J45" s="109"/>
      <c r="K45" s="142"/>
      <c r="L45" s="109"/>
      <c r="M45" s="144"/>
      <c r="N45" s="108"/>
      <c r="O45" s="141"/>
      <c r="P45" s="108"/>
      <c r="Q45" s="94"/>
      <c r="R45" s="146"/>
      <c r="S45" s="94"/>
      <c r="T45" s="102"/>
      <c r="U45" s="94"/>
      <c r="V45" s="102"/>
      <c r="W45" s="94"/>
      <c r="X45" s="102"/>
      <c r="Y45" s="94"/>
      <c r="Z45" s="102"/>
      <c r="AA45" s="94"/>
      <c r="AC45" s="18"/>
    </row>
    <row r="46" spans="2:29" ht="12.75" customHeight="1">
      <c r="B46" s="122"/>
      <c r="C46" s="112" t="s">
        <v>93</v>
      </c>
      <c r="D46" s="106"/>
      <c r="E46" s="98"/>
      <c r="F46" s="105"/>
      <c r="G46" s="101"/>
      <c r="H46" s="105"/>
      <c r="I46" s="140"/>
      <c r="J46" s="109"/>
      <c r="K46" s="142"/>
      <c r="L46" s="109"/>
      <c r="M46" s="144"/>
      <c r="N46" s="108"/>
      <c r="O46" s="141"/>
      <c r="P46" s="108"/>
      <c r="Q46" s="94"/>
      <c r="R46" s="146"/>
      <c r="S46" s="94"/>
      <c r="T46" s="102"/>
      <c r="U46" s="94"/>
      <c r="V46" s="102"/>
      <c r="W46" s="94"/>
      <c r="X46" s="102"/>
      <c r="Y46" s="94"/>
      <c r="Z46" s="102"/>
      <c r="AA46" s="94"/>
      <c r="AC46" s="18"/>
    </row>
    <row r="47" spans="2:29" ht="12.75" customHeight="1">
      <c r="B47" s="122"/>
      <c r="C47" s="112" t="s">
        <v>94</v>
      </c>
      <c r="D47" s="106"/>
      <c r="E47" s="98"/>
      <c r="F47" s="105"/>
      <c r="G47" s="101"/>
      <c r="H47" s="105"/>
      <c r="I47" s="140"/>
      <c r="J47" s="109"/>
      <c r="K47" s="142"/>
      <c r="L47" s="109"/>
      <c r="M47" s="144"/>
      <c r="N47" s="108"/>
      <c r="O47" s="141"/>
      <c r="P47" s="108"/>
      <c r="Q47" s="94"/>
      <c r="R47" s="146"/>
      <c r="S47" s="94"/>
      <c r="T47" s="102"/>
      <c r="U47" s="94"/>
      <c r="V47" s="102"/>
      <c r="W47" s="94"/>
      <c r="X47" s="102"/>
      <c r="Y47" s="94"/>
      <c r="Z47" s="102"/>
      <c r="AA47" s="94"/>
      <c r="AC47" s="18"/>
    </row>
    <row r="48" spans="2:29" ht="12.75" customHeight="1">
      <c r="B48" s="122"/>
      <c r="C48" s="112" t="s">
        <v>95</v>
      </c>
      <c r="D48" s="106"/>
      <c r="E48" s="98"/>
      <c r="F48" s="105"/>
      <c r="G48" s="101"/>
      <c r="H48" s="105"/>
      <c r="I48" s="140"/>
      <c r="J48" s="109"/>
      <c r="K48" s="142"/>
      <c r="L48" s="109"/>
      <c r="M48" s="144"/>
      <c r="N48" s="108"/>
      <c r="O48" s="141"/>
      <c r="P48" s="108"/>
      <c r="Q48" s="94"/>
      <c r="R48" s="146"/>
      <c r="S48" s="94"/>
      <c r="T48" s="102"/>
      <c r="U48" s="94"/>
      <c r="V48" s="102"/>
      <c r="W48" s="94"/>
      <c r="X48" s="102"/>
      <c r="Y48" s="94"/>
      <c r="Z48" s="102"/>
      <c r="AA48" s="94"/>
      <c r="AC48" s="18"/>
    </row>
    <row r="49" spans="2:29" ht="12.75" customHeight="1">
      <c r="B49" s="122"/>
      <c r="C49" s="113" t="s">
        <v>84</v>
      </c>
      <c r="D49" s="106"/>
      <c r="E49" s="98"/>
      <c r="F49" s="105"/>
      <c r="G49" s="101"/>
      <c r="H49" s="105"/>
      <c r="I49" s="140"/>
      <c r="J49" s="109"/>
      <c r="K49" s="142"/>
      <c r="L49" s="109"/>
      <c r="M49" s="144"/>
      <c r="N49" s="108"/>
      <c r="O49" s="141"/>
      <c r="P49" s="108"/>
      <c r="Q49" s="94"/>
      <c r="R49" s="146"/>
      <c r="S49" s="94"/>
      <c r="T49" s="102"/>
      <c r="U49" s="94"/>
      <c r="V49" s="102"/>
      <c r="W49" s="94"/>
      <c r="X49" s="102"/>
      <c r="Y49" s="94"/>
      <c r="Z49" s="102"/>
      <c r="AA49" s="94"/>
      <c r="AC49" s="18"/>
    </row>
    <row r="50" spans="2:29" ht="12.75" customHeight="1">
      <c r="B50" s="122"/>
      <c r="C50" s="112" t="s">
        <v>96</v>
      </c>
      <c r="D50" s="106"/>
      <c r="E50" s="98"/>
      <c r="F50" s="105"/>
      <c r="G50" s="101"/>
      <c r="H50" s="105"/>
      <c r="I50" s="140"/>
      <c r="J50" s="109"/>
      <c r="K50" s="142"/>
      <c r="L50" s="109"/>
      <c r="M50" s="144"/>
      <c r="N50" s="108"/>
      <c r="O50" s="141"/>
      <c r="P50" s="108"/>
      <c r="Q50" s="94"/>
      <c r="R50" s="146"/>
      <c r="S50" s="94"/>
      <c r="T50" s="102"/>
      <c r="U50" s="94"/>
      <c r="V50" s="102"/>
      <c r="W50" s="94"/>
      <c r="X50" s="102"/>
      <c r="Y50" s="94"/>
      <c r="Z50" s="102"/>
      <c r="AA50" s="94"/>
      <c r="AC50" s="18"/>
    </row>
    <row r="51" spans="2:29" ht="12.75" customHeight="1">
      <c r="B51" s="122"/>
      <c r="C51" s="112" t="s">
        <v>100</v>
      </c>
      <c r="D51" s="106"/>
      <c r="E51" s="98"/>
      <c r="F51" s="105"/>
      <c r="G51" s="101"/>
      <c r="H51" s="105"/>
      <c r="I51" s="140"/>
      <c r="J51" s="109"/>
      <c r="K51" s="142"/>
      <c r="L51" s="109"/>
      <c r="M51" s="144"/>
      <c r="N51" s="108"/>
      <c r="O51" s="141"/>
      <c r="P51" s="108"/>
      <c r="Q51" s="94"/>
      <c r="R51" s="146"/>
      <c r="S51" s="94"/>
      <c r="T51" s="102"/>
      <c r="U51" s="94"/>
      <c r="V51" s="102"/>
      <c r="W51" s="94"/>
      <c r="X51" s="102"/>
      <c r="Y51" s="94"/>
      <c r="Z51" s="102"/>
      <c r="AA51" s="94"/>
      <c r="AC51" s="18"/>
    </row>
    <row r="52" spans="2:29" ht="12.75" customHeight="1">
      <c r="B52" s="122"/>
      <c r="C52" s="112" t="s">
        <v>97</v>
      </c>
      <c r="D52" s="106"/>
      <c r="E52" s="98"/>
      <c r="F52" s="105"/>
      <c r="G52" s="101"/>
      <c r="H52" s="105"/>
      <c r="I52" s="140"/>
      <c r="J52" s="109"/>
      <c r="K52" s="142"/>
      <c r="L52" s="109"/>
      <c r="M52" s="144"/>
      <c r="N52" s="108"/>
      <c r="O52" s="141"/>
      <c r="P52" s="108"/>
      <c r="Q52" s="94"/>
      <c r="R52" s="146"/>
      <c r="S52" s="94"/>
      <c r="T52" s="102"/>
      <c r="U52" s="94"/>
      <c r="V52" s="102"/>
      <c r="W52" s="94"/>
      <c r="X52" s="102"/>
      <c r="Y52" s="94"/>
      <c r="Z52" s="102"/>
      <c r="AA52" s="94"/>
      <c r="AC52" s="18"/>
    </row>
    <row r="53" spans="2:29" ht="12.75" customHeight="1">
      <c r="B53" s="122"/>
      <c r="C53" s="112" t="s">
        <v>98</v>
      </c>
      <c r="D53" s="106"/>
      <c r="E53" s="98"/>
      <c r="F53" s="105"/>
      <c r="G53" s="101"/>
      <c r="H53" s="105"/>
      <c r="I53" s="140"/>
      <c r="J53" s="109"/>
      <c r="K53" s="142"/>
      <c r="L53" s="109"/>
      <c r="M53" s="144"/>
      <c r="N53" s="108"/>
      <c r="O53" s="141"/>
      <c r="P53" s="108"/>
      <c r="Q53" s="94"/>
      <c r="R53" s="146"/>
      <c r="S53" s="94"/>
      <c r="T53" s="102"/>
      <c r="U53" s="94"/>
      <c r="V53" s="102"/>
      <c r="W53" s="94"/>
      <c r="X53" s="102"/>
      <c r="Y53" s="94"/>
      <c r="Z53" s="102"/>
      <c r="AA53" s="94"/>
      <c r="AC53" s="18"/>
    </row>
    <row r="54" spans="2:29" ht="12">
      <c r="B54" s="122"/>
      <c r="C54" s="112" t="s">
        <v>99</v>
      </c>
      <c r="D54" s="106"/>
      <c r="E54" s="97"/>
      <c r="F54" s="104"/>
      <c r="G54" s="99"/>
      <c r="H54" s="104"/>
      <c r="I54" s="139"/>
      <c r="J54" s="108"/>
      <c r="K54" s="141"/>
      <c r="L54" s="108"/>
      <c r="M54" s="143"/>
      <c r="N54" s="108"/>
      <c r="O54" s="141"/>
      <c r="P54" s="108"/>
      <c r="Q54" s="94"/>
      <c r="R54" s="146"/>
      <c r="S54" s="94"/>
      <c r="T54" s="102"/>
      <c r="U54" s="94"/>
      <c r="V54" s="102"/>
      <c r="W54" s="94"/>
      <c r="X54" s="102"/>
      <c r="Y54" s="94"/>
      <c r="Z54" s="102"/>
      <c r="AA54" s="94"/>
      <c r="AC54" s="18">
        <f>SUM(H54:AA54)</f>
        <v>0</v>
      </c>
    </row>
    <row r="55" spans="2:29" ht="12">
      <c r="B55" s="122"/>
      <c r="C55" s="112"/>
      <c r="D55" s="106"/>
      <c r="E55" s="97"/>
      <c r="F55" s="104"/>
      <c r="G55" s="99"/>
      <c r="H55" s="104"/>
      <c r="I55" s="139"/>
      <c r="J55" s="108"/>
      <c r="K55" s="141"/>
      <c r="L55" s="108"/>
      <c r="M55" s="143"/>
      <c r="N55" s="108"/>
      <c r="O55" s="141"/>
      <c r="P55" s="108"/>
      <c r="Q55" s="94"/>
      <c r="R55" s="146"/>
      <c r="S55" s="94"/>
      <c r="T55" s="102"/>
      <c r="U55" s="94"/>
      <c r="V55" s="102"/>
      <c r="W55" s="94"/>
      <c r="X55" s="102"/>
      <c r="Y55" s="94"/>
      <c r="Z55" s="102"/>
      <c r="AA55" s="94"/>
      <c r="AC55" s="18"/>
    </row>
    <row r="56" spans="2:29" ht="11.25">
      <c r="B56" s="122"/>
      <c r="C56" s="20" t="s">
        <v>4</v>
      </c>
      <c r="D56" s="17">
        <f aca="true" t="shared" si="0" ref="D56:P56">SUM(D5:D55)</f>
        <v>0</v>
      </c>
      <c r="E56" s="17">
        <f t="shared" si="0"/>
        <v>0</v>
      </c>
      <c r="F56" s="17">
        <f t="shared" si="0"/>
        <v>0</v>
      </c>
      <c r="G56" s="17">
        <f t="shared" si="0"/>
        <v>0</v>
      </c>
      <c r="H56" s="17">
        <f t="shared" si="0"/>
        <v>0</v>
      </c>
      <c r="I56" s="17">
        <f t="shared" si="0"/>
        <v>0</v>
      </c>
      <c r="J56" s="17">
        <f t="shared" si="0"/>
        <v>0</v>
      </c>
      <c r="K56" s="17">
        <f t="shared" si="0"/>
        <v>0</v>
      </c>
      <c r="L56" s="17">
        <f t="shared" si="0"/>
        <v>0</v>
      </c>
      <c r="M56" s="17">
        <f t="shared" si="0"/>
        <v>0</v>
      </c>
      <c r="N56" s="17">
        <f t="shared" si="0"/>
        <v>0</v>
      </c>
      <c r="O56" s="17">
        <f t="shared" si="0"/>
        <v>0</v>
      </c>
      <c r="P56" s="17">
        <f t="shared" si="0"/>
        <v>0</v>
      </c>
      <c r="Q56" s="17"/>
      <c r="R56" s="17">
        <f aca="true" t="shared" si="1" ref="R56:AA56">SUM(R5:R55)</f>
        <v>0</v>
      </c>
      <c r="S56" s="17">
        <f t="shared" si="1"/>
        <v>0</v>
      </c>
      <c r="T56" s="17">
        <f t="shared" si="1"/>
        <v>0</v>
      </c>
      <c r="U56" s="17">
        <f t="shared" si="1"/>
        <v>0</v>
      </c>
      <c r="V56" s="17">
        <f t="shared" si="1"/>
        <v>0</v>
      </c>
      <c r="W56" s="17">
        <f t="shared" si="1"/>
        <v>0</v>
      </c>
      <c r="X56" s="17">
        <f t="shared" si="1"/>
        <v>0</v>
      </c>
      <c r="Y56" s="17">
        <f t="shared" si="1"/>
        <v>0</v>
      </c>
      <c r="Z56" s="17">
        <f t="shared" si="1"/>
        <v>0</v>
      </c>
      <c r="AA56" s="17">
        <f t="shared" si="1"/>
        <v>0</v>
      </c>
      <c r="AC56" s="17">
        <f>SUM(H56:AA56)</f>
        <v>0</v>
      </c>
    </row>
    <row r="58" spans="1:29" ht="11.25" customHeight="1">
      <c r="A58" s="13"/>
      <c r="B58" s="121" t="s">
        <v>102</v>
      </c>
      <c r="C58" s="2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C58" s="18"/>
    </row>
    <row r="59" spans="1:29" ht="11.25" customHeight="1">
      <c r="A59" s="13"/>
      <c r="B59" s="121"/>
      <c r="C59" s="20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C59" s="18"/>
    </row>
    <row r="60" spans="1:29" ht="11.25">
      <c r="A60" s="13"/>
      <c r="B60" s="121"/>
      <c r="C60" s="20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C60" s="18"/>
    </row>
    <row r="61" spans="1:29" ht="11.25">
      <c r="A61" s="13"/>
      <c r="B61" s="121"/>
      <c r="C61" s="2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C61" s="18"/>
    </row>
    <row r="62" spans="1:29" ht="11.25">
      <c r="A62" s="13"/>
      <c r="B62" s="121"/>
      <c r="C62" s="2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C62" s="18"/>
    </row>
    <row r="63" spans="1:29" ht="11.25">
      <c r="A63" s="13"/>
      <c r="B63" s="121"/>
      <c r="C63" s="2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C63" s="18"/>
    </row>
    <row r="64" spans="1:29" ht="11.25">
      <c r="A64" s="13"/>
      <c r="B64" s="121"/>
      <c r="C64" s="2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C64" s="18"/>
    </row>
    <row r="65" spans="1:29" ht="11.25">
      <c r="A65" s="13"/>
      <c r="B65" s="121"/>
      <c r="C65" s="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C65" s="18"/>
    </row>
    <row r="66" spans="1:29" ht="11.25">
      <c r="A66" s="13"/>
      <c r="B66" s="121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C66" s="18"/>
    </row>
    <row r="67" spans="1:29" ht="11.25">
      <c r="A67" s="13"/>
      <c r="B67" s="121"/>
      <c r="C67" s="20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C67" s="18"/>
    </row>
    <row r="68" spans="1:29" ht="11.25">
      <c r="A68" s="13"/>
      <c r="B68" s="121"/>
      <c r="C68" s="2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C68" s="18"/>
    </row>
    <row r="69" spans="1:29" ht="11.25">
      <c r="A69" s="13"/>
      <c r="B69" s="121"/>
      <c r="C69" s="2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C69" s="18"/>
    </row>
    <row r="70" spans="1:29" ht="11.25">
      <c r="A70" s="13"/>
      <c r="B70" s="121"/>
      <c r="C70" s="20"/>
      <c r="D70" s="18"/>
      <c r="E70" s="18"/>
      <c r="F70" s="18"/>
      <c r="G70" s="18"/>
      <c r="H70" s="18"/>
      <c r="I70" s="18"/>
      <c r="J70" s="18"/>
      <c r="K70" s="18"/>
      <c r="L70" s="31"/>
      <c r="M70" s="18"/>
      <c r="N70" s="31"/>
      <c r="O70" s="18"/>
      <c r="P70" s="31"/>
      <c r="Q70" s="18"/>
      <c r="R70" s="31"/>
      <c r="S70" s="18"/>
      <c r="T70" s="31"/>
      <c r="U70" s="18"/>
      <c r="V70" s="31"/>
      <c r="W70" s="18"/>
      <c r="X70" s="31"/>
      <c r="Y70" s="18"/>
      <c r="Z70" s="31"/>
      <c r="AA70" s="18"/>
      <c r="AC70" s="18">
        <f>SUM(H70:AA70)</f>
        <v>0</v>
      </c>
    </row>
    <row r="71" spans="1:29" ht="11.25">
      <c r="A71" s="13"/>
      <c r="B71" s="121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C71" s="18">
        <f>SUM(H71:AA71)</f>
        <v>0</v>
      </c>
    </row>
    <row r="72" spans="1:29" ht="11.25">
      <c r="A72" s="13"/>
      <c r="B72" s="121"/>
      <c r="C72" s="20" t="s">
        <v>7</v>
      </c>
      <c r="D72" s="17">
        <f aca="true" t="shared" si="2" ref="D72:J72">SUM(D58:D71)</f>
        <v>0</v>
      </c>
      <c r="E72" s="17">
        <f t="shared" si="2"/>
        <v>0</v>
      </c>
      <c r="F72" s="17">
        <f t="shared" si="2"/>
        <v>0</v>
      </c>
      <c r="G72" s="17">
        <f t="shared" si="2"/>
        <v>0</v>
      </c>
      <c r="H72" s="17">
        <f t="shared" si="2"/>
        <v>0</v>
      </c>
      <c r="I72" s="17">
        <f t="shared" si="2"/>
        <v>0</v>
      </c>
      <c r="J72" s="17">
        <f t="shared" si="2"/>
        <v>0</v>
      </c>
      <c r="K72" s="17">
        <f>SUM(K58:K71)</f>
        <v>0</v>
      </c>
      <c r="L72" s="17">
        <f>SUM(L58:L71)</f>
        <v>0</v>
      </c>
      <c r="M72" s="17">
        <f aca="true" t="shared" si="3" ref="M72:AA72">SUM(M58:M71)</f>
        <v>0</v>
      </c>
      <c r="N72" s="17">
        <f t="shared" si="3"/>
        <v>0</v>
      </c>
      <c r="O72" s="17">
        <f t="shared" si="3"/>
        <v>0</v>
      </c>
      <c r="P72" s="17">
        <f t="shared" si="3"/>
        <v>0</v>
      </c>
      <c r="Q72" s="17">
        <f t="shared" si="3"/>
        <v>0</v>
      </c>
      <c r="R72" s="17">
        <f t="shared" si="3"/>
        <v>0</v>
      </c>
      <c r="S72" s="17">
        <f t="shared" si="3"/>
        <v>0</v>
      </c>
      <c r="T72" s="17">
        <f t="shared" si="3"/>
        <v>0</v>
      </c>
      <c r="U72" s="17">
        <f t="shared" si="3"/>
        <v>0</v>
      </c>
      <c r="V72" s="17">
        <f t="shared" si="3"/>
        <v>0</v>
      </c>
      <c r="W72" s="17">
        <f t="shared" si="3"/>
        <v>0</v>
      </c>
      <c r="X72" s="17">
        <f t="shared" si="3"/>
        <v>0</v>
      </c>
      <c r="Y72" s="17">
        <f t="shared" si="3"/>
        <v>0</v>
      </c>
      <c r="Z72" s="17">
        <f t="shared" si="3"/>
        <v>0</v>
      </c>
      <c r="AA72" s="17">
        <f t="shared" si="3"/>
        <v>0</v>
      </c>
      <c r="AC72" s="17">
        <f>SUM(AC58:AC71)</f>
        <v>0</v>
      </c>
    </row>
    <row r="74" spans="1:29" ht="11.25" customHeight="1">
      <c r="A74" s="13"/>
      <c r="B74" s="121" t="s">
        <v>8</v>
      </c>
      <c r="C74" s="20" t="s">
        <v>27</v>
      </c>
      <c r="D74" s="19"/>
      <c r="E74" s="18"/>
      <c r="F74" s="22">
        <f>D87</f>
        <v>0</v>
      </c>
      <c r="G74" s="19"/>
      <c r="H74" s="22">
        <f>F87</f>
        <v>0</v>
      </c>
      <c r="I74" s="19"/>
      <c r="J74" s="22"/>
      <c r="K74" s="19"/>
      <c r="L74" s="22"/>
      <c r="M74" s="19"/>
      <c r="N74" s="22"/>
      <c r="O74" s="22"/>
      <c r="P74" s="22"/>
      <c r="Q74" s="22"/>
      <c r="R74" s="22"/>
      <c r="S74" s="19"/>
      <c r="T74" s="22"/>
      <c r="U74" s="19"/>
      <c r="V74" s="22"/>
      <c r="W74" s="19"/>
      <c r="X74" s="22"/>
      <c r="Y74" s="19"/>
      <c r="Z74" s="22"/>
      <c r="AA74" s="19"/>
      <c r="AC74" s="18">
        <f>SUM(H74:AA74)</f>
        <v>0</v>
      </c>
    </row>
    <row r="75" spans="1:29" ht="11.25">
      <c r="A75" s="13"/>
      <c r="B75" s="121"/>
      <c r="C75" s="20"/>
      <c r="D75" s="19"/>
      <c r="E75" s="18"/>
      <c r="F75" s="22"/>
      <c r="G75" s="19"/>
      <c r="H75" s="22"/>
      <c r="I75" s="22"/>
      <c r="J75" s="22"/>
      <c r="K75" s="19"/>
      <c r="L75" s="22"/>
      <c r="M75" s="19"/>
      <c r="N75" s="22"/>
      <c r="O75" s="22"/>
      <c r="P75" s="22">
        <f aca="true" t="shared" si="4" ref="P75:P80">N88</f>
        <v>0</v>
      </c>
      <c r="Q75" s="19"/>
      <c r="R75" s="22"/>
      <c r="S75" s="19"/>
      <c r="T75" s="22"/>
      <c r="U75" s="19"/>
      <c r="V75" s="22"/>
      <c r="W75" s="19"/>
      <c r="X75" s="22"/>
      <c r="Y75" s="19"/>
      <c r="Z75" s="22"/>
      <c r="AA75" s="19"/>
      <c r="AC75" s="18">
        <f>SUM(H75:AA75)</f>
        <v>0</v>
      </c>
    </row>
    <row r="76" spans="1:29" ht="11.25">
      <c r="A76" s="13"/>
      <c r="B76" s="121"/>
      <c r="C76" s="20"/>
      <c r="D76" s="19"/>
      <c r="E76" s="18"/>
      <c r="F76" s="22"/>
      <c r="G76" s="19"/>
      <c r="H76" s="22"/>
      <c r="I76" s="19"/>
      <c r="J76" s="22"/>
      <c r="K76" s="19"/>
      <c r="L76" s="22"/>
      <c r="M76" s="19"/>
      <c r="N76" s="22"/>
      <c r="O76" s="22"/>
      <c r="P76" s="22">
        <f t="shared" si="4"/>
        <v>0</v>
      </c>
      <c r="Q76" s="19"/>
      <c r="R76" s="22"/>
      <c r="S76" s="19"/>
      <c r="T76" s="22"/>
      <c r="U76" s="19"/>
      <c r="V76" s="22"/>
      <c r="W76" s="19"/>
      <c r="X76" s="22"/>
      <c r="Y76" s="19"/>
      <c r="Z76" s="22"/>
      <c r="AA76" s="19"/>
      <c r="AC76" s="18">
        <f>SUM(H76:AA76)</f>
        <v>0</v>
      </c>
    </row>
    <row r="77" spans="1:29" ht="11.25">
      <c r="A77" s="13"/>
      <c r="B77" s="121"/>
      <c r="C77" s="20"/>
      <c r="D77" s="19"/>
      <c r="E77" s="18"/>
      <c r="F77" s="22"/>
      <c r="G77" s="19"/>
      <c r="H77" s="22"/>
      <c r="I77" s="19"/>
      <c r="J77" s="22"/>
      <c r="K77" s="19"/>
      <c r="L77" s="22"/>
      <c r="M77" s="19"/>
      <c r="N77" s="22"/>
      <c r="O77" s="22"/>
      <c r="P77" s="22"/>
      <c r="Q77" s="19"/>
      <c r="R77" s="22"/>
      <c r="S77" s="19"/>
      <c r="T77" s="22"/>
      <c r="U77" s="19"/>
      <c r="V77" s="22"/>
      <c r="W77" s="19"/>
      <c r="X77" s="22"/>
      <c r="Y77" s="19"/>
      <c r="Z77" s="22"/>
      <c r="AA77" s="19"/>
      <c r="AC77" s="18">
        <f>SUM(H77:AA77)</f>
        <v>0</v>
      </c>
    </row>
    <row r="78" spans="1:29" ht="11.25">
      <c r="A78" s="13"/>
      <c r="B78" s="121"/>
      <c r="C78" s="20"/>
      <c r="D78" s="19"/>
      <c r="E78" s="18">
        <v>0</v>
      </c>
      <c r="F78" s="22"/>
      <c r="G78" s="19"/>
      <c r="H78" s="22"/>
      <c r="I78" s="19"/>
      <c r="J78" s="22"/>
      <c r="K78" s="19"/>
      <c r="L78" s="22"/>
      <c r="M78" s="19"/>
      <c r="N78" s="22"/>
      <c r="O78" s="22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2"/>
      <c r="AA78" s="19"/>
      <c r="AC78" s="18">
        <f>SUM(H78:AA78)</f>
        <v>0</v>
      </c>
    </row>
    <row r="79" spans="1:29" ht="11.25">
      <c r="A79" s="13"/>
      <c r="B79" s="121"/>
      <c r="C79" s="20"/>
      <c r="D79" s="19"/>
      <c r="E79" s="18"/>
      <c r="F79" s="22"/>
      <c r="G79" s="19"/>
      <c r="H79" s="22"/>
      <c r="I79" s="19"/>
      <c r="J79" s="22"/>
      <c r="K79" s="19"/>
      <c r="L79" s="22"/>
      <c r="M79" s="19"/>
      <c r="N79" s="22"/>
      <c r="O79" s="22"/>
      <c r="P79" s="22">
        <f t="shared" si="4"/>
        <v>0</v>
      </c>
      <c r="Q79" s="19"/>
      <c r="R79" s="22"/>
      <c r="S79" s="19"/>
      <c r="T79" s="22"/>
      <c r="U79" s="19"/>
      <c r="V79" s="22"/>
      <c r="W79" s="19"/>
      <c r="X79" s="22"/>
      <c r="Y79" s="19"/>
      <c r="Z79" s="22"/>
      <c r="AA79" s="19"/>
      <c r="AC79" s="18">
        <f>SUM(H79:AA79)</f>
        <v>0</v>
      </c>
    </row>
    <row r="80" spans="1:29" ht="11.25">
      <c r="A80" s="13"/>
      <c r="B80" s="121"/>
      <c r="C80" s="20"/>
      <c r="D80" s="19"/>
      <c r="E80" s="18"/>
      <c r="F80" s="22"/>
      <c r="G80" s="19"/>
      <c r="H80" s="22"/>
      <c r="I80" s="19"/>
      <c r="J80" s="22"/>
      <c r="K80" s="19"/>
      <c r="L80" s="22"/>
      <c r="M80" s="19"/>
      <c r="N80" s="22"/>
      <c r="O80" s="22"/>
      <c r="P80" s="22">
        <f t="shared" si="4"/>
        <v>0</v>
      </c>
      <c r="Q80" s="19"/>
      <c r="R80" s="22"/>
      <c r="S80" s="19"/>
      <c r="T80" s="22"/>
      <c r="U80" s="19"/>
      <c r="V80" s="22"/>
      <c r="W80" s="19"/>
      <c r="X80" s="22"/>
      <c r="Y80" s="19"/>
      <c r="Z80" s="22"/>
      <c r="AA80" s="19"/>
      <c r="AC80" s="18">
        <f>SUM(H80:AA80)</f>
        <v>0</v>
      </c>
    </row>
    <row r="81" spans="1:29" ht="11.25">
      <c r="A81" s="13"/>
      <c r="B81" s="121"/>
      <c r="C81" s="20" t="s">
        <v>4</v>
      </c>
      <c r="D81" s="17">
        <f aca="true" t="shared" si="5" ref="D81:AA81">SUM(D74:D79)</f>
        <v>0</v>
      </c>
      <c r="E81" s="17">
        <f t="shared" si="5"/>
        <v>0</v>
      </c>
      <c r="F81" s="22">
        <f t="shared" si="5"/>
        <v>0</v>
      </c>
      <c r="G81" s="22">
        <f t="shared" si="5"/>
        <v>0</v>
      </c>
      <c r="H81" s="22">
        <f t="shared" si="5"/>
        <v>0</v>
      </c>
      <c r="I81" s="22">
        <f t="shared" si="5"/>
        <v>0</v>
      </c>
      <c r="J81" s="22">
        <f t="shared" si="5"/>
        <v>0</v>
      </c>
      <c r="K81" s="22"/>
      <c r="L81" s="22">
        <f t="shared" si="5"/>
        <v>0</v>
      </c>
      <c r="M81" s="22"/>
      <c r="N81" s="22">
        <f t="shared" si="5"/>
        <v>0</v>
      </c>
      <c r="O81" s="22"/>
      <c r="P81" s="22">
        <f t="shared" si="5"/>
        <v>0</v>
      </c>
      <c r="Q81" s="22"/>
      <c r="R81" s="22">
        <f t="shared" si="5"/>
        <v>0</v>
      </c>
      <c r="S81" s="22">
        <f t="shared" si="5"/>
        <v>0</v>
      </c>
      <c r="T81" s="22">
        <f t="shared" si="5"/>
        <v>0</v>
      </c>
      <c r="U81" s="22">
        <f t="shared" si="5"/>
        <v>0</v>
      </c>
      <c r="V81" s="22">
        <f t="shared" si="5"/>
        <v>0</v>
      </c>
      <c r="W81" s="22"/>
      <c r="X81" s="22">
        <f t="shared" si="5"/>
        <v>0</v>
      </c>
      <c r="Y81" s="22">
        <f t="shared" si="5"/>
        <v>0</v>
      </c>
      <c r="Z81" s="22">
        <f t="shared" si="5"/>
        <v>0</v>
      </c>
      <c r="AA81" s="22">
        <f t="shared" si="5"/>
        <v>0</v>
      </c>
      <c r="AC81" s="17">
        <f>SUM(AC74:AC79)</f>
        <v>0</v>
      </c>
    </row>
    <row r="82" ht="11.25">
      <c r="B82" s="13"/>
    </row>
    <row r="83" spans="1:29" s="26" customFormat="1" ht="11.25">
      <c r="A83" s="23"/>
      <c r="B83" s="23"/>
      <c r="C83" s="24" t="s">
        <v>103</v>
      </c>
      <c r="D83" s="25">
        <f aca="true" t="shared" si="6" ref="D83:J83">SUM(D81,D72)</f>
        <v>0</v>
      </c>
      <c r="E83" s="25">
        <f t="shared" si="6"/>
        <v>0</v>
      </c>
      <c r="F83" s="25">
        <f t="shared" si="6"/>
        <v>0</v>
      </c>
      <c r="G83" s="25">
        <f t="shared" si="6"/>
        <v>0</v>
      </c>
      <c r="H83" s="25">
        <f t="shared" si="6"/>
        <v>0</v>
      </c>
      <c r="I83" s="25">
        <f t="shared" si="6"/>
        <v>0</v>
      </c>
      <c r="J83" s="25">
        <f t="shared" si="6"/>
        <v>0</v>
      </c>
      <c r="K83" s="25"/>
      <c r="L83" s="25">
        <f>SUM(L81,L72)</f>
        <v>0</v>
      </c>
      <c r="M83" s="25"/>
      <c r="N83" s="25">
        <f>SUM(N81,N72)</f>
        <v>0</v>
      </c>
      <c r="O83" s="25"/>
      <c r="P83" s="25">
        <f>SUM(P81,P72)</f>
        <v>0</v>
      </c>
      <c r="Q83" s="25"/>
      <c r="R83" s="25">
        <f aca="true" t="shared" si="7" ref="R83:AA83">SUM(R81,R72)</f>
        <v>0</v>
      </c>
      <c r="S83" s="25">
        <f t="shared" si="7"/>
        <v>0</v>
      </c>
      <c r="T83" s="25">
        <f t="shared" si="7"/>
        <v>0</v>
      </c>
      <c r="U83" s="25">
        <f t="shared" si="7"/>
        <v>0</v>
      </c>
      <c r="V83" s="25">
        <f t="shared" si="7"/>
        <v>0</v>
      </c>
      <c r="W83" s="25">
        <f t="shared" si="7"/>
        <v>0</v>
      </c>
      <c r="X83" s="25">
        <f t="shared" si="7"/>
        <v>0</v>
      </c>
      <c r="Y83" s="25">
        <f t="shared" si="7"/>
        <v>0</v>
      </c>
      <c r="Z83" s="25">
        <f t="shared" si="7"/>
        <v>0</v>
      </c>
      <c r="AA83" s="25">
        <f t="shared" si="7"/>
        <v>0</v>
      </c>
      <c r="AC83" s="25">
        <f>SUM(AC81,AC72)</f>
        <v>0</v>
      </c>
    </row>
    <row r="84" spans="2:29" s="26" customFormat="1" ht="11.25">
      <c r="B84" s="23"/>
      <c r="C84" s="27"/>
      <c r="AC84" s="28"/>
    </row>
    <row r="85" spans="2:29" s="26" customFormat="1" ht="11.25">
      <c r="B85" s="23"/>
      <c r="C85" s="24" t="s">
        <v>25</v>
      </c>
      <c r="D85" s="29">
        <f>D83-D56-(D74)</f>
        <v>0</v>
      </c>
      <c r="E85" s="29"/>
      <c r="F85" s="29">
        <f>F83-F56-(F74)</f>
        <v>0</v>
      </c>
      <c r="G85" s="29"/>
      <c r="H85" s="29">
        <f>H83-H56-(H74)</f>
        <v>0</v>
      </c>
      <c r="I85" s="29"/>
      <c r="J85" s="29">
        <f>J83-J56-(J74)</f>
        <v>0</v>
      </c>
      <c r="K85" s="29"/>
      <c r="L85" s="29">
        <f>L83-L56-(L74)</f>
        <v>0</v>
      </c>
      <c r="M85" s="29"/>
      <c r="N85" s="29">
        <f>N83-N56-(N74)</f>
        <v>0</v>
      </c>
      <c r="O85" s="29"/>
      <c r="P85" s="29">
        <f>P83-P56-(P74)</f>
        <v>0</v>
      </c>
      <c r="Q85" s="29"/>
      <c r="R85" s="29">
        <f>R83-R56-(R74)</f>
        <v>0</v>
      </c>
      <c r="S85" s="29"/>
      <c r="T85" s="29">
        <f>T83-T56-(T74)</f>
        <v>0</v>
      </c>
      <c r="U85" s="29"/>
      <c r="V85" s="29">
        <f>V83-V56-(V74)</f>
        <v>0</v>
      </c>
      <c r="W85" s="29"/>
      <c r="X85" s="29">
        <f>X83-X56-(X74)</f>
        <v>0</v>
      </c>
      <c r="Y85" s="29"/>
      <c r="Z85" s="29">
        <f>Z83-Z56-(Z74)</f>
        <v>0</v>
      </c>
      <c r="AA85" s="29"/>
      <c r="AC85" s="28"/>
    </row>
    <row r="86" spans="2:29" s="26" customFormat="1" ht="11.25">
      <c r="B86" s="23"/>
      <c r="C86" s="27"/>
      <c r="AC86" s="28"/>
    </row>
    <row r="87" spans="1:29" s="26" customFormat="1" ht="11.25">
      <c r="A87" s="23"/>
      <c r="B87" s="23"/>
      <c r="C87" s="24" t="s">
        <v>26</v>
      </c>
      <c r="D87" s="29">
        <f>D83-D56</f>
        <v>0</v>
      </c>
      <c r="E87" s="29"/>
      <c r="F87" s="29">
        <f>F83-F56</f>
        <v>0</v>
      </c>
      <c r="G87" s="29"/>
      <c r="H87" s="29">
        <f>H83-H56</f>
        <v>0</v>
      </c>
      <c r="I87" s="29"/>
      <c r="J87" s="29">
        <f>J83-J56</f>
        <v>0</v>
      </c>
      <c r="K87" s="29"/>
      <c r="L87" s="29">
        <f>L83-L56</f>
        <v>0</v>
      </c>
      <c r="M87" s="29"/>
      <c r="N87" s="29">
        <f>N83-N56</f>
        <v>0</v>
      </c>
      <c r="O87" s="29"/>
      <c r="P87" s="29">
        <f>P83-P56</f>
        <v>0</v>
      </c>
      <c r="Q87" s="29"/>
      <c r="R87" s="29">
        <f>R83-R56</f>
        <v>0</v>
      </c>
      <c r="S87" s="29"/>
      <c r="T87" s="29">
        <f>T83-T56</f>
        <v>0</v>
      </c>
      <c r="U87" s="29"/>
      <c r="V87" s="29">
        <f>V83-V56</f>
        <v>0</v>
      </c>
      <c r="W87" s="29"/>
      <c r="X87" s="29">
        <f>X83-X56</f>
        <v>0</v>
      </c>
      <c r="Y87" s="29"/>
      <c r="Z87" s="29"/>
      <c r="AA87" s="29"/>
      <c r="AC87" s="28"/>
    </row>
    <row r="89" ht="11.25">
      <c r="C89" s="96"/>
    </row>
  </sheetData>
  <sheetProtection formatCells="0" formatColumns="0" formatRows="0" insertColumns="0" insertRows="0" insertHyperlinks="0" sort="0" autoFilter="0"/>
  <protectedRanges>
    <protectedRange sqref="X5:X7 E36 E12:E17 G36 G29:G31 V5:V7 X36 J5:K5 P36:V36 Z5:Z7 E28:F31 E37:G53 F29:F53 H29:H53 E32:G35 F27:H28 P28:X35 P54:X55 P5:P7 E5:I7 R5:R7 T5:T7 J12:X17 I27:O53 P37:AA53 P27:AA27 Z28:AA36 Z8:AA17 J18:AA26 C8:C17 E8:X11 F12:I26 Z54:AA55 C18:E27 C28:C55" name="Intervalo4"/>
    <protectedRange sqref="C74:AA80" name="Intervalo3"/>
    <protectedRange sqref="C58:AA71" name="Intervalo2"/>
    <protectedRange sqref="Y8:Y55" name="Intervalo4_1"/>
    <protectedRange sqref="D37:D53 D18:D27" name="Intervalo4_2"/>
    <protectedRange sqref="D8:D55" name="Intervalo4_1_1"/>
  </protectedRanges>
  <mergeCells count="18">
    <mergeCell ref="B1:C1"/>
    <mergeCell ref="C2:C3"/>
    <mergeCell ref="D2:E2"/>
    <mergeCell ref="N2:O2"/>
    <mergeCell ref="P2:Q2"/>
    <mergeCell ref="B58:B72"/>
    <mergeCell ref="B74:B81"/>
    <mergeCell ref="B5:B56"/>
    <mergeCell ref="F2:G2"/>
    <mergeCell ref="H2:I2"/>
    <mergeCell ref="J2:K2"/>
    <mergeCell ref="L2:M2"/>
    <mergeCell ref="AC2:AC3"/>
    <mergeCell ref="Z2:AA2"/>
    <mergeCell ref="R2:S2"/>
    <mergeCell ref="T2:U2"/>
    <mergeCell ref="V2:W2"/>
    <mergeCell ref="X2:Y2"/>
  </mergeCells>
  <conditionalFormatting sqref="D83:AA83 F74:F81 H74:H81 J74:J81 I75 N74:N81 R74:R81 D79:D81 D85:AA85 L74:L81 P74:P81 O74:O80 P81:Q81 P74:Q74 T74:T81 V74:V81 X74:X81 Z74:Z81 D87:AA87">
    <cfRule type="cellIs" priority="5" dxfId="7" operator="lessThan" stopIfTrue="1">
      <formula>0</formula>
    </cfRule>
    <cfRule type="cellIs" priority="6" dxfId="6" operator="greaterThan" stopIfTrue="1">
      <formula>0</formula>
    </cfRule>
  </conditionalFormatting>
  <conditionalFormatting sqref="AC83 AC85 AC81 AC87">
    <cfRule type="cellIs" priority="3" dxfId="7" operator="lessThan" stopIfTrue="1">
      <formula>0</formula>
    </cfRule>
    <cfRule type="cellIs" priority="4" dxfId="6" operator="greaterThan" stopIfTrue="1">
      <formula>0</formula>
    </cfRule>
  </conditionalFormatting>
  <printOptions verticalCentered="1"/>
  <pageMargins left="0.15748031496062992" right="0.4724409448818898" top="0.2755905511811024" bottom="0.3937007874015748" header="0.5118110236220472" footer="0.5118110236220472"/>
  <pageSetup horizontalDpi="1200" verticalDpi="1200" orientation="landscape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35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3.421875" style="0" customWidth="1"/>
  </cols>
  <sheetData>
    <row r="2" spans="2:14" ht="12.75">
      <c r="B2" s="126" t="s">
        <v>21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9</v>
      </c>
    </row>
    <row r="3" spans="2:14" ht="12.75">
      <c r="B3" s="126"/>
      <c r="C3" s="9">
        <f aca="true" t="shared" si="0" ref="C3:N3">SUM(C6:C35)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6150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</row>
    <row r="4" spans="2:14" ht="12.7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8" customHeight="1">
      <c r="B5" s="6" t="s">
        <v>5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9</v>
      </c>
    </row>
    <row r="6" spans="2:14" s="3" customFormat="1" ht="12.75">
      <c r="B6" s="6" t="s">
        <v>29</v>
      </c>
      <c r="C6" s="11">
        <v>0</v>
      </c>
      <c r="D6" s="30">
        <v>0</v>
      </c>
      <c r="E6" s="30">
        <v>0</v>
      </c>
      <c r="F6" s="30">
        <v>0</v>
      </c>
      <c r="G6" s="30">
        <v>0</v>
      </c>
      <c r="H6" s="30">
        <v>6150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</row>
    <row r="7" spans="2:14" ht="12.75">
      <c r="B7" s="6" t="s">
        <v>28</v>
      </c>
      <c r="C7" s="16">
        <v>0</v>
      </c>
      <c r="D7" s="32">
        <v>0</v>
      </c>
      <c r="E7" s="32">
        <v>0</v>
      </c>
      <c r="F7" s="32"/>
      <c r="G7" s="32"/>
      <c r="H7" s="32"/>
      <c r="I7" s="32"/>
      <c r="J7" s="32"/>
      <c r="K7" s="32"/>
      <c r="L7" s="16"/>
      <c r="M7" s="16"/>
      <c r="N7" s="16"/>
    </row>
    <row r="8" spans="2:14" ht="12.75">
      <c r="B8" s="127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12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.75">
      <c r="B10" s="12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>
      <c r="B11" s="12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2.75">
      <c r="B12" s="1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2.75">
      <c r="B13" s="1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2.75">
      <c r="B14" s="12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2.75">
      <c r="B15" s="12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2.75">
      <c r="B16" s="12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.75">
      <c r="B17" s="12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2.75">
      <c r="B18" s="12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12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>
      <c r="B20" s="12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.75">
      <c r="B21" s="12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.75">
      <c r="B22" s="12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.75">
      <c r="B23" s="12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12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.75">
      <c r="B25" s="12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.75">
      <c r="B26" s="12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.75">
      <c r="B27" s="12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.75">
      <c r="B28" s="12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.75">
      <c r="B29" s="12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.75">
      <c r="B30" s="12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.75">
      <c r="B31" s="1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>
      <c r="B32" s="12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12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s="12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12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sheetProtection password="CCBE" sheet="1" objects="1" scenarios="1"/>
  <protectedRanges>
    <protectedRange sqref="C6:N35" name="Intervalo1"/>
  </protectedRanges>
  <mergeCells count="2">
    <mergeCell ref="B2:B3"/>
    <mergeCell ref="B8:B35"/>
  </mergeCells>
  <printOptions/>
  <pageMargins left="0.787401575" right="0.787401575" top="0.984251969" bottom="0.984251969" header="0.492125985" footer="0.49212598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3"/>
  <sheetViews>
    <sheetView showGridLines="0" zoomScalePageLayoutView="0" workbookViewId="0" topLeftCell="A1">
      <pane xSplit="2" ySplit="5" topLeftCell="C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D6" sqref="D6"/>
    </sheetView>
  </sheetViews>
  <sheetFormatPr defaultColWidth="9.140625" defaultRowHeight="12.75"/>
  <cols>
    <col min="1" max="1" width="2.140625" style="0" customWidth="1"/>
    <col min="2" max="2" width="9.140625" style="2" customWidth="1"/>
    <col min="3" max="4" width="7.57421875" style="1" bestFit="1" customWidth="1"/>
    <col min="5" max="5" width="6.8515625" style="1" customWidth="1"/>
    <col min="6" max="6" width="7.57421875" style="1" bestFit="1" customWidth="1"/>
    <col min="7" max="7" width="6.57421875" style="1" bestFit="1" customWidth="1"/>
    <col min="8" max="8" width="7.57421875" style="1" bestFit="1" customWidth="1"/>
    <col min="9" max="10" width="6.57421875" style="1" bestFit="1" customWidth="1"/>
    <col min="11" max="12" width="7.57421875" style="1" bestFit="1" customWidth="1"/>
    <col min="13" max="13" width="8.00390625" style="1" customWidth="1"/>
    <col min="14" max="14" width="6.57421875" style="1" bestFit="1" customWidth="1"/>
    <col min="15" max="15" width="6.57421875" style="1" customWidth="1"/>
    <col min="16" max="16" width="7.57421875" style="1" bestFit="1" customWidth="1"/>
    <col min="17" max="17" width="13.8515625" style="2" bestFit="1" customWidth="1"/>
  </cols>
  <sheetData>
    <row r="1" spans="3:15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 customHeight="1">
      <c r="B2" s="127" t="s">
        <v>0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9</v>
      </c>
      <c r="O2" s="7" t="s">
        <v>10</v>
      </c>
    </row>
    <row r="3" spans="2:15" ht="12.75">
      <c r="B3" s="129"/>
      <c r="C3" s="9">
        <f aca="true" t="shared" si="0" ref="C3:O3">SUM(C6:C83)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</row>
    <row r="5" spans="2:17" s="3" customFormat="1" ht="12.75">
      <c r="B5" s="6" t="s">
        <v>1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9</v>
      </c>
      <c r="O5" s="7" t="s">
        <v>10</v>
      </c>
      <c r="P5" s="7" t="s">
        <v>2</v>
      </c>
      <c r="Q5" s="6" t="s">
        <v>3</v>
      </c>
    </row>
    <row r="6" spans="2:18" ht="12.75">
      <c r="B6" s="12">
        <v>10106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93"/>
      <c r="Q6" s="4"/>
      <c r="R6" s="3"/>
    </row>
    <row r="7" spans="2:18" ht="12.75">
      <c r="B7" s="12">
        <v>10010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93"/>
      <c r="Q7" s="5"/>
      <c r="R7" s="3"/>
    </row>
    <row r="8" spans="2:18" ht="12.75">
      <c r="B8" s="12">
        <f aca="true" t="shared" si="1" ref="B8:B70">B7+1</f>
        <v>10011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93"/>
      <c r="Q8" s="5"/>
      <c r="R8" s="3"/>
    </row>
    <row r="9" spans="2:18" ht="12.75">
      <c r="B9" s="12">
        <f t="shared" si="1"/>
        <v>10012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</row>
    <row r="10" spans="2:18" ht="12.75">
      <c r="B10" s="12">
        <f t="shared" si="1"/>
        <v>10013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2:18" ht="12.75">
      <c r="B11" s="12">
        <f t="shared" si="1"/>
        <v>10014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/>
    </row>
    <row r="12" spans="2:18" ht="12.75">
      <c r="B12" s="12">
        <f t="shared" si="1"/>
        <v>10015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/>
    </row>
    <row r="13" spans="2:18" ht="12.75">
      <c r="B13" s="12">
        <f t="shared" si="1"/>
        <v>10016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2:18" ht="12.75">
      <c r="B14" s="12">
        <f t="shared" si="1"/>
        <v>10017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</row>
    <row r="15" spans="2:18" ht="12.75">
      <c r="B15" s="12">
        <f t="shared" si="1"/>
        <v>10018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ht="12.75">
      <c r="B16" s="12">
        <f t="shared" si="1"/>
        <v>10019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/>
    </row>
    <row r="17" spans="2:18" ht="12.75">
      <c r="B17" s="12">
        <f t="shared" si="1"/>
        <v>10020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3"/>
    </row>
    <row r="18" spans="2:18" ht="12.75">
      <c r="B18" s="12">
        <f t="shared" si="1"/>
        <v>10021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3"/>
    </row>
    <row r="19" spans="2:18" ht="12.75">
      <c r="B19" s="12">
        <f t="shared" si="1"/>
        <v>10022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3"/>
    </row>
    <row r="20" spans="2:17" ht="12.75">
      <c r="B20" s="12">
        <f t="shared" si="1"/>
        <v>10023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</row>
    <row r="21" spans="2:17" ht="12.75">
      <c r="B21" s="12">
        <f t="shared" si="1"/>
        <v>10024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</row>
    <row r="22" spans="2:17" ht="12.75">
      <c r="B22" s="12">
        <f t="shared" si="1"/>
        <v>10025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</row>
    <row r="23" spans="2:17" ht="12.75">
      <c r="B23" s="12">
        <f t="shared" si="1"/>
        <v>10026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</row>
    <row r="24" spans="2:17" ht="12.75">
      <c r="B24" s="12">
        <f t="shared" si="1"/>
        <v>10027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</row>
    <row r="25" spans="2:17" ht="12.75">
      <c r="B25" s="12">
        <f t="shared" si="1"/>
        <v>10028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</row>
    <row r="26" spans="2:17" ht="12.75">
      <c r="B26" s="12">
        <f t="shared" si="1"/>
        <v>10029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</row>
    <row r="27" spans="2:17" ht="12.75">
      <c r="B27" s="12">
        <f t="shared" si="1"/>
        <v>10030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2:17" ht="12.75">
      <c r="B28" s="12">
        <f t="shared" si="1"/>
        <v>10031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2:17" ht="12.75">
      <c r="B29" s="12">
        <f t="shared" si="1"/>
        <v>10032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2:17" ht="12.75">
      <c r="B30" s="12">
        <f t="shared" si="1"/>
        <v>10033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2:17" ht="12.75">
      <c r="B31" s="12">
        <f t="shared" si="1"/>
        <v>10034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2:17" ht="12.75">
      <c r="B32" s="12">
        <f t="shared" si="1"/>
        <v>10035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2:17" ht="12.75">
      <c r="B33" s="12">
        <f t="shared" si="1"/>
        <v>10036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2:17" ht="12.75">
      <c r="B34" s="12">
        <f t="shared" si="1"/>
        <v>10037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2:17" ht="12.75">
      <c r="B35" s="12">
        <f t="shared" si="1"/>
        <v>10038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2:17" ht="12.75">
      <c r="B36" s="12">
        <f t="shared" si="1"/>
        <v>10039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2:17" ht="12.75">
      <c r="B37" s="12">
        <f t="shared" si="1"/>
        <v>10040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2:17" ht="12.75">
      <c r="B38" s="12">
        <f t="shared" si="1"/>
        <v>10041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2:17" ht="12.75">
      <c r="B39" s="12">
        <f t="shared" si="1"/>
        <v>10042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2:17" ht="12.75">
      <c r="B40" s="12">
        <f t="shared" si="1"/>
        <v>10043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2:17" ht="12.75">
      <c r="B41" s="12">
        <f t="shared" si="1"/>
        <v>10044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2:17" ht="12.75">
      <c r="B42" s="12">
        <f t="shared" si="1"/>
        <v>10045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2:17" ht="12.75">
      <c r="B43" s="12">
        <f t="shared" si="1"/>
        <v>10046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</row>
    <row r="44" spans="2:17" ht="12.75">
      <c r="B44" s="12">
        <f t="shared" si="1"/>
        <v>10047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</row>
    <row r="45" spans="2:17" ht="12.75">
      <c r="B45" s="12">
        <f t="shared" si="1"/>
        <v>10048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</row>
    <row r="46" spans="2:17" ht="12.75">
      <c r="B46" s="12">
        <f t="shared" si="1"/>
        <v>10049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</row>
    <row r="47" spans="2:17" ht="12.75">
      <c r="B47" s="12">
        <f t="shared" si="1"/>
        <v>10050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4"/>
    </row>
    <row r="48" spans="2:17" ht="12.75">
      <c r="B48" s="12">
        <f t="shared" si="1"/>
        <v>10051</v>
      </c>
      <c r="C48" s="5"/>
      <c r="D48" s="5"/>
      <c r="E48" s="5"/>
      <c r="F48" s="5"/>
      <c r="G48" s="5"/>
      <c r="H48" s="8"/>
      <c r="I48" s="5"/>
      <c r="J48" s="5"/>
      <c r="K48" s="5"/>
      <c r="L48" s="5"/>
      <c r="M48" s="5"/>
      <c r="N48" s="5"/>
      <c r="O48" s="5"/>
      <c r="P48" s="5"/>
      <c r="Q48" s="4"/>
    </row>
    <row r="49" spans="2:17" ht="12.75">
      <c r="B49" s="12">
        <f t="shared" si="1"/>
        <v>10052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4"/>
    </row>
    <row r="50" spans="2:17" ht="12.75">
      <c r="B50" s="12">
        <f t="shared" si="1"/>
        <v>10053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/>
    </row>
    <row r="51" spans="2:17" ht="12.75">
      <c r="B51" s="12">
        <f t="shared" si="1"/>
        <v>10054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"/>
    </row>
    <row r="52" spans="2:17" ht="12.75">
      <c r="B52" s="12">
        <f t="shared" si="1"/>
        <v>10055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</row>
    <row r="53" spans="2:17" ht="12.75">
      <c r="B53" s="12">
        <f t="shared" si="1"/>
        <v>10056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</row>
    <row r="54" spans="2:17" ht="12.75">
      <c r="B54" s="12">
        <f t="shared" si="1"/>
        <v>10057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</row>
    <row r="55" spans="2:17" ht="12.75">
      <c r="B55" s="12">
        <f t="shared" si="1"/>
        <v>10058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"/>
    </row>
    <row r="56" spans="2:17" ht="12.75">
      <c r="B56" s="12">
        <f t="shared" si="1"/>
        <v>10059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4"/>
    </row>
    <row r="57" spans="2:17" ht="12.75">
      <c r="B57" s="12">
        <f t="shared" si="1"/>
        <v>10060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/>
    </row>
    <row r="58" spans="2:17" ht="12.75">
      <c r="B58" s="12">
        <f t="shared" si="1"/>
        <v>10061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"/>
    </row>
    <row r="59" spans="2:17" ht="12.75">
      <c r="B59" s="12">
        <f t="shared" si="1"/>
        <v>10062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/>
    </row>
    <row r="60" spans="2:17" ht="12.75">
      <c r="B60" s="12">
        <f t="shared" si="1"/>
        <v>10063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</row>
    <row r="61" spans="2:17" ht="12.75">
      <c r="B61" s="12">
        <f t="shared" si="1"/>
        <v>10064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</row>
    <row r="62" spans="2:17" ht="12.75">
      <c r="B62" s="12">
        <f t="shared" si="1"/>
        <v>10065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2:17" ht="12.75">
      <c r="B63" s="12">
        <f t="shared" si="1"/>
        <v>10066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2:17" ht="12.75">
      <c r="B64" s="12">
        <f t="shared" si="1"/>
        <v>10067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2:17" ht="12.75">
      <c r="B65" s="12">
        <f t="shared" si="1"/>
        <v>10068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2:17" ht="12.75">
      <c r="B66" s="12">
        <f t="shared" si="1"/>
        <v>10069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2:17" ht="12.75">
      <c r="B67" s="12">
        <f t="shared" si="1"/>
        <v>10070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2:17" ht="12.75">
      <c r="B68" s="12">
        <f t="shared" si="1"/>
        <v>10071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2:17" ht="12.75">
      <c r="B69" s="12">
        <f t="shared" si="1"/>
        <v>10072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2:17" ht="12.75">
      <c r="B70" s="12">
        <f t="shared" si="1"/>
        <v>10073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2:17" ht="12.75">
      <c r="B71" s="12">
        <f aca="true" t="shared" si="2" ref="B71:B83">B70+1</f>
        <v>10074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2:17" ht="12.75">
      <c r="B72" s="12">
        <f t="shared" si="2"/>
        <v>10075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2:17" ht="12.75">
      <c r="B73" s="12">
        <f t="shared" si="2"/>
        <v>10076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2:17" ht="12.75">
      <c r="B74" s="12">
        <f t="shared" si="2"/>
        <v>10077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2:17" ht="12.75">
      <c r="B75" s="12">
        <f t="shared" si="2"/>
        <v>10078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2:17" ht="12.75">
      <c r="B76" s="12">
        <f t="shared" si="2"/>
        <v>10079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2:17" ht="12.75">
      <c r="B77" s="12">
        <f t="shared" si="2"/>
        <v>10080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2:17" ht="12.75">
      <c r="B78" s="12">
        <f t="shared" si="2"/>
        <v>10081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2:17" ht="12.75">
      <c r="B79" s="12">
        <f t="shared" si="2"/>
        <v>10082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2:17" ht="12.75">
      <c r="B80" s="12">
        <f t="shared" si="2"/>
        <v>10083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2:17" ht="12.75">
      <c r="B81" s="12">
        <f t="shared" si="2"/>
        <v>10084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2:17" ht="12.75">
      <c r="B82" s="12">
        <f t="shared" si="2"/>
        <v>10085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2:17" ht="12.75">
      <c r="B83" s="12">
        <f t="shared" si="2"/>
        <v>10086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</sheetData>
  <sheetProtection password="CCBE" sheet="1" objects="1" scenarios="1"/>
  <protectedRanges>
    <protectedRange sqref="B6:Q83" name="Intervalo1"/>
  </protectedRanges>
  <mergeCells count="1">
    <mergeCell ref="B2:B3"/>
  </mergeCells>
  <printOptions/>
  <pageMargins left="0.787401575" right="0.787401575" top="0.984251969" bottom="0.984251969" header="0.492125985" footer="0.49212598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U41"/>
  <sheetViews>
    <sheetView showGridLines="0" zoomScalePageLayoutView="0" workbookViewId="0" topLeftCell="A1">
      <selection activeCell="I5" sqref="I5:I8"/>
    </sheetView>
  </sheetViews>
  <sheetFormatPr defaultColWidth="9.140625" defaultRowHeight="12.75"/>
  <cols>
    <col min="1" max="1" width="2.57421875" style="0" customWidth="1"/>
    <col min="2" max="2" width="9.140625" style="72" customWidth="1"/>
    <col min="3" max="3" width="10.28125" style="72" customWidth="1"/>
    <col min="4" max="4" width="9.8515625" style="72" customWidth="1"/>
    <col min="5" max="5" width="10.28125" style="72" bestFit="1" customWidth="1"/>
    <col min="6" max="6" width="5.28125" style="0" customWidth="1"/>
    <col min="9" max="9" width="10.28125" style="0" bestFit="1" customWidth="1"/>
    <col min="10" max="10" width="4.7109375" style="0" customWidth="1"/>
    <col min="13" max="13" width="10.28125" style="2" bestFit="1" customWidth="1"/>
    <col min="14" max="14" width="3.7109375" style="0" customWidth="1"/>
    <col min="17" max="17" width="10.28125" style="0" bestFit="1" customWidth="1"/>
    <col min="18" max="18" width="4.00390625" style="0" customWidth="1"/>
    <col min="21" max="21" width="10.28125" style="0" bestFit="1" customWidth="1"/>
  </cols>
  <sheetData>
    <row r="4" spans="7:21" ht="12.75">
      <c r="G4" s="136" t="s">
        <v>47</v>
      </c>
      <c r="H4" s="136"/>
      <c r="I4" s="136"/>
      <c r="K4" s="136" t="s">
        <v>48</v>
      </c>
      <c r="L4" s="136"/>
      <c r="M4" s="136"/>
      <c r="O4" s="136" t="s">
        <v>49</v>
      </c>
      <c r="P4" s="136"/>
      <c r="Q4" s="136"/>
      <c r="S4" s="136" t="s">
        <v>50</v>
      </c>
      <c r="T4" s="136"/>
      <c r="U4" s="136"/>
    </row>
    <row r="5" spans="7:21" ht="12.75">
      <c r="G5" s="131" t="s">
        <v>51</v>
      </c>
      <c r="H5" s="131"/>
      <c r="I5" s="73"/>
      <c r="K5" s="131" t="s">
        <v>51</v>
      </c>
      <c r="L5" s="131"/>
      <c r="M5" s="74"/>
      <c r="O5" s="131" t="s">
        <v>51</v>
      </c>
      <c r="P5" s="131"/>
      <c r="Q5" s="73"/>
      <c r="S5" s="131" t="s">
        <v>51</v>
      </c>
      <c r="T5" s="131"/>
      <c r="U5" s="73"/>
    </row>
    <row r="6" spans="7:21" ht="12.75">
      <c r="G6" s="131" t="s">
        <v>52</v>
      </c>
      <c r="H6" s="131"/>
      <c r="I6" s="73"/>
      <c r="K6" s="131" t="s">
        <v>52</v>
      </c>
      <c r="L6" s="131"/>
      <c r="M6" s="74"/>
      <c r="O6" s="131" t="s">
        <v>52</v>
      </c>
      <c r="P6" s="131"/>
      <c r="Q6" s="73"/>
      <c r="S6" s="131" t="s">
        <v>52</v>
      </c>
      <c r="T6" s="131"/>
      <c r="U6" s="73"/>
    </row>
    <row r="7" spans="7:21" ht="12.75">
      <c r="G7" s="131" t="s">
        <v>53</v>
      </c>
      <c r="H7" s="131"/>
      <c r="I7" s="75"/>
      <c r="K7" s="131" t="s">
        <v>53</v>
      </c>
      <c r="L7" s="131"/>
      <c r="M7" s="76"/>
      <c r="O7" s="131" t="s">
        <v>53</v>
      </c>
      <c r="P7" s="131"/>
      <c r="Q7" s="75"/>
      <c r="S7" s="131" t="s">
        <v>53</v>
      </c>
      <c r="T7" s="131"/>
      <c r="U7" s="75"/>
    </row>
    <row r="8" spans="7:21" ht="12.75">
      <c r="G8" s="131" t="s">
        <v>54</v>
      </c>
      <c r="H8" s="131"/>
      <c r="I8" s="73"/>
      <c r="K8" s="131" t="s">
        <v>54</v>
      </c>
      <c r="L8" s="131"/>
      <c r="M8" s="74">
        <f>M7*M6</f>
        <v>0</v>
      </c>
      <c r="O8" s="131" t="s">
        <v>54</v>
      </c>
      <c r="P8" s="131"/>
      <c r="Q8" s="73">
        <f>Q7*Q6</f>
        <v>0</v>
      </c>
      <c r="S8" s="131" t="s">
        <v>54</v>
      </c>
      <c r="T8" s="131"/>
      <c r="U8" s="73">
        <f>U7*U6</f>
        <v>0</v>
      </c>
    </row>
    <row r="9" spans="7:21" ht="12.75">
      <c r="G9" s="132" t="s">
        <v>45</v>
      </c>
      <c r="H9" s="132"/>
      <c r="I9" s="77">
        <f>I8-I5</f>
        <v>0</v>
      </c>
      <c r="K9" s="132" t="s">
        <v>45</v>
      </c>
      <c r="L9" s="132"/>
      <c r="M9" s="77">
        <f>M8-M5</f>
        <v>0</v>
      </c>
      <c r="O9" s="132" t="s">
        <v>45</v>
      </c>
      <c r="P9" s="132"/>
      <c r="Q9" s="77">
        <f>Q8-Q5</f>
        <v>0</v>
      </c>
      <c r="S9" s="132" t="s">
        <v>45</v>
      </c>
      <c r="T9" s="132"/>
      <c r="U9" s="77">
        <f>U8-U5</f>
        <v>0</v>
      </c>
    </row>
    <row r="10" spans="2:5" ht="12.75" customHeight="1">
      <c r="B10" s="130" t="s">
        <v>55</v>
      </c>
      <c r="C10" s="133" t="s">
        <v>56</v>
      </c>
      <c r="D10" s="134"/>
      <c r="E10" s="135"/>
    </row>
    <row r="11" spans="2:21" ht="12.75">
      <c r="B11" s="130"/>
      <c r="C11" s="78" t="s">
        <v>60</v>
      </c>
      <c r="D11" s="78" t="s">
        <v>59</v>
      </c>
      <c r="E11" s="78" t="s">
        <v>4</v>
      </c>
      <c r="G11" s="79" t="s">
        <v>57</v>
      </c>
      <c r="H11" s="79" t="s">
        <v>58</v>
      </c>
      <c r="I11" s="79" t="s">
        <v>4</v>
      </c>
      <c r="K11" s="79" t="s">
        <v>57</v>
      </c>
      <c r="L11" s="79" t="s">
        <v>58</v>
      </c>
      <c r="M11" s="79" t="s">
        <v>4</v>
      </c>
      <c r="O11" s="79" t="s">
        <v>57</v>
      </c>
      <c r="P11" s="79" t="s">
        <v>58</v>
      </c>
      <c r="Q11" s="79" t="s">
        <v>4</v>
      </c>
      <c r="S11" s="79" t="s">
        <v>57</v>
      </c>
      <c r="T11" s="79" t="s">
        <v>58</v>
      </c>
      <c r="U11" s="79" t="s">
        <v>4</v>
      </c>
    </row>
    <row r="12" spans="2:21" ht="12.75">
      <c r="B12" s="80">
        <f aca="true" t="shared" si="0" ref="B12:B41">SUM(I12,M12,Q12,U12)</f>
        <v>0</v>
      </c>
      <c r="C12" s="80">
        <f>H12*$I$6</f>
        <v>0</v>
      </c>
      <c r="D12" s="80">
        <f>L12*$M$6</f>
        <v>0</v>
      </c>
      <c r="E12" s="80">
        <f aca="true" t="shared" si="1" ref="E12:E41">(H12*$I$6)+(L12*$M$6)+(P12*$Q$6)+(T12*$U$6)</f>
        <v>0</v>
      </c>
      <c r="G12" s="92">
        <v>39326</v>
      </c>
      <c r="H12" s="88">
        <f>I7</f>
        <v>0</v>
      </c>
      <c r="I12" s="89">
        <f>$I$6</f>
        <v>0</v>
      </c>
      <c r="J12" s="90"/>
      <c r="K12" s="92">
        <v>39326</v>
      </c>
      <c r="L12" s="86"/>
      <c r="M12" s="85"/>
      <c r="O12" s="81">
        <v>39264</v>
      </c>
      <c r="P12" s="86">
        <f>Q7</f>
        <v>0</v>
      </c>
      <c r="Q12" s="85">
        <f>$Q$6</f>
        <v>0</v>
      </c>
      <c r="S12" s="81">
        <v>39264</v>
      </c>
      <c r="T12" s="86">
        <f>U7</f>
        <v>0</v>
      </c>
      <c r="U12" s="85">
        <f>$U$6</f>
        <v>0</v>
      </c>
    </row>
    <row r="13" spans="2:21" ht="12.75">
      <c r="B13" s="80">
        <f t="shared" si="0"/>
        <v>0</v>
      </c>
      <c r="C13" s="80">
        <f aca="true" t="shared" si="2" ref="C13:C35">H13*$I$6</f>
        <v>0</v>
      </c>
      <c r="D13" s="80">
        <f aca="true" t="shared" si="3" ref="D13:D35">L13*$M$6</f>
        <v>0</v>
      </c>
      <c r="E13" s="80">
        <f t="shared" si="1"/>
        <v>0</v>
      </c>
      <c r="G13" s="92">
        <v>39356</v>
      </c>
      <c r="H13" s="91">
        <f aca="true" t="shared" si="4" ref="H13:H35">H12-1</f>
        <v>-1</v>
      </c>
      <c r="I13" s="89">
        <f aca="true" t="shared" si="5" ref="I13:I35">$I$6</f>
        <v>0</v>
      </c>
      <c r="J13" s="90"/>
      <c r="K13" s="92">
        <v>39356</v>
      </c>
      <c r="L13" s="82"/>
      <c r="M13" s="85"/>
      <c r="O13" s="81">
        <v>39295</v>
      </c>
      <c r="P13" s="82">
        <f aca="true" t="shared" si="6" ref="P13:P35">P12-1</f>
        <v>-1</v>
      </c>
      <c r="Q13" s="85">
        <f aca="true" t="shared" si="7" ref="Q13:Q35">$Q$6</f>
        <v>0</v>
      </c>
      <c r="S13" s="81">
        <v>39295</v>
      </c>
      <c r="T13" s="82">
        <f aca="true" t="shared" si="8" ref="T13:T35">T12-1</f>
        <v>-1</v>
      </c>
      <c r="U13" s="85">
        <f aca="true" t="shared" si="9" ref="U13:U35">$U$6</f>
        <v>0</v>
      </c>
    </row>
    <row r="14" spans="2:21" ht="12.75">
      <c r="B14" s="80">
        <f t="shared" si="0"/>
        <v>0</v>
      </c>
      <c r="C14" s="80">
        <f t="shared" si="2"/>
        <v>0</v>
      </c>
      <c r="D14" s="80">
        <f t="shared" si="3"/>
        <v>0</v>
      </c>
      <c r="E14" s="80">
        <f t="shared" si="1"/>
        <v>0</v>
      </c>
      <c r="G14" s="92">
        <v>39387</v>
      </c>
      <c r="H14" s="91">
        <f t="shared" si="4"/>
        <v>-2</v>
      </c>
      <c r="I14" s="89">
        <f t="shared" si="5"/>
        <v>0</v>
      </c>
      <c r="J14" s="90"/>
      <c r="K14" s="92">
        <v>39387</v>
      </c>
      <c r="L14" s="82"/>
      <c r="M14" s="85"/>
      <c r="O14" s="81">
        <v>39326</v>
      </c>
      <c r="P14" s="82">
        <f t="shared" si="6"/>
        <v>-2</v>
      </c>
      <c r="Q14" s="85">
        <f t="shared" si="7"/>
        <v>0</v>
      </c>
      <c r="S14" s="81">
        <v>39326</v>
      </c>
      <c r="T14" s="82">
        <f t="shared" si="8"/>
        <v>-2</v>
      </c>
      <c r="U14" s="85">
        <f t="shared" si="9"/>
        <v>0</v>
      </c>
    </row>
    <row r="15" spans="2:21" ht="12.75">
      <c r="B15" s="80">
        <f t="shared" si="0"/>
        <v>0</v>
      </c>
      <c r="C15" s="80">
        <f t="shared" si="2"/>
        <v>0</v>
      </c>
      <c r="D15" s="80">
        <f t="shared" si="3"/>
        <v>0</v>
      </c>
      <c r="E15" s="80">
        <f t="shared" si="1"/>
        <v>0</v>
      </c>
      <c r="G15" s="92">
        <v>39417</v>
      </c>
      <c r="H15" s="91">
        <f t="shared" si="4"/>
        <v>-3</v>
      </c>
      <c r="I15" s="89">
        <f t="shared" si="5"/>
        <v>0</v>
      </c>
      <c r="J15" s="90"/>
      <c r="K15" s="92">
        <v>39417</v>
      </c>
      <c r="L15" s="82"/>
      <c r="M15" s="85"/>
      <c r="O15" s="81">
        <v>39356</v>
      </c>
      <c r="P15" s="82">
        <f t="shared" si="6"/>
        <v>-3</v>
      </c>
      <c r="Q15" s="85">
        <f t="shared" si="7"/>
        <v>0</v>
      </c>
      <c r="S15" s="81">
        <v>39356</v>
      </c>
      <c r="T15" s="82">
        <f t="shared" si="8"/>
        <v>-3</v>
      </c>
      <c r="U15" s="85">
        <f t="shared" si="9"/>
        <v>0</v>
      </c>
    </row>
    <row r="16" spans="2:21" ht="12.75">
      <c r="B16" s="80">
        <f t="shared" si="0"/>
        <v>0</v>
      </c>
      <c r="C16" s="80">
        <f t="shared" si="2"/>
        <v>0</v>
      </c>
      <c r="D16" s="80">
        <f t="shared" si="3"/>
        <v>0</v>
      </c>
      <c r="E16" s="80">
        <f t="shared" si="1"/>
        <v>0</v>
      </c>
      <c r="G16" s="92">
        <v>39448</v>
      </c>
      <c r="H16" s="91">
        <f t="shared" si="4"/>
        <v>-4</v>
      </c>
      <c r="I16" s="89">
        <f t="shared" si="5"/>
        <v>0</v>
      </c>
      <c r="J16" s="90"/>
      <c r="K16" s="92">
        <v>39448</v>
      </c>
      <c r="L16" s="82"/>
      <c r="M16" s="85"/>
      <c r="O16" s="81">
        <v>39387</v>
      </c>
      <c r="P16" s="82">
        <f t="shared" si="6"/>
        <v>-4</v>
      </c>
      <c r="Q16" s="85">
        <f t="shared" si="7"/>
        <v>0</v>
      </c>
      <c r="S16" s="81">
        <v>39387</v>
      </c>
      <c r="T16" s="82">
        <f t="shared" si="8"/>
        <v>-4</v>
      </c>
      <c r="U16" s="85">
        <f t="shared" si="9"/>
        <v>0</v>
      </c>
    </row>
    <row r="17" spans="2:21" ht="12.75">
      <c r="B17" s="80">
        <f t="shared" si="0"/>
        <v>0</v>
      </c>
      <c r="C17" s="80">
        <f t="shared" si="2"/>
        <v>0</v>
      </c>
      <c r="D17" s="80">
        <f t="shared" si="3"/>
        <v>0</v>
      </c>
      <c r="E17" s="80">
        <f t="shared" si="1"/>
        <v>0</v>
      </c>
      <c r="G17" s="92">
        <v>39479</v>
      </c>
      <c r="H17" s="91">
        <f t="shared" si="4"/>
        <v>-5</v>
      </c>
      <c r="I17" s="89">
        <f t="shared" si="5"/>
        <v>0</v>
      </c>
      <c r="J17" s="90"/>
      <c r="K17" s="92">
        <v>39479</v>
      </c>
      <c r="L17" s="82"/>
      <c r="M17" s="85"/>
      <c r="O17" s="81">
        <v>39417</v>
      </c>
      <c r="P17" s="82">
        <f t="shared" si="6"/>
        <v>-5</v>
      </c>
      <c r="Q17" s="85">
        <f t="shared" si="7"/>
        <v>0</v>
      </c>
      <c r="S17" s="81">
        <v>39417</v>
      </c>
      <c r="T17" s="82">
        <f t="shared" si="8"/>
        <v>-5</v>
      </c>
      <c r="U17" s="85">
        <f t="shared" si="9"/>
        <v>0</v>
      </c>
    </row>
    <row r="18" spans="2:21" ht="12.75">
      <c r="B18" s="80">
        <f t="shared" si="0"/>
        <v>0</v>
      </c>
      <c r="C18" s="80">
        <f t="shared" si="2"/>
        <v>0</v>
      </c>
      <c r="D18" s="80">
        <f t="shared" si="3"/>
        <v>0</v>
      </c>
      <c r="E18" s="80">
        <f t="shared" si="1"/>
        <v>0</v>
      </c>
      <c r="G18" s="92">
        <v>39508</v>
      </c>
      <c r="H18" s="91">
        <f t="shared" si="4"/>
        <v>-6</v>
      </c>
      <c r="I18" s="89">
        <f t="shared" si="5"/>
        <v>0</v>
      </c>
      <c r="J18" s="90"/>
      <c r="K18" s="92">
        <v>39508</v>
      </c>
      <c r="L18" s="82"/>
      <c r="M18" s="85"/>
      <c r="O18" s="81">
        <v>39448</v>
      </c>
      <c r="P18" s="82">
        <f t="shared" si="6"/>
        <v>-6</v>
      </c>
      <c r="Q18" s="85">
        <f t="shared" si="7"/>
        <v>0</v>
      </c>
      <c r="S18" s="81">
        <v>39448</v>
      </c>
      <c r="T18" s="82">
        <f t="shared" si="8"/>
        <v>-6</v>
      </c>
      <c r="U18" s="85">
        <f t="shared" si="9"/>
        <v>0</v>
      </c>
    </row>
    <row r="19" spans="2:21" ht="12.75">
      <c r="B19" s="80">
        <f t="shared" si="0"/>
        <v>0</v>
      </c>
      <c r="C19" s="80">
        <f t="shared" si="2"/>
        <v>0</v>
      </c>
      <c r="D19" s="80">
        <f t="shared" si="3"/>
        <v>0</v>
      </c>
      <c r="E19" s="80">
        <f t="shared" si="1"/>
        <v>0</v>
      </c>
      <c r="G19" s="92">
        <v>39539</v>
      </c>
      <c r="H19" s="91">
        <f t="shared" si="4"/>
        <v>-7</v>
      </c>
      <c r="I19" s="89">
        <f t="shared" si="5"/>
        <v>0</v>
      </c>
      <c r="J19" s="83"/>
      <c r="K19" s="92">
        <v>39539</v>
      </c>
      <c r="L19" s="82"/>
      <c r="M19" s="85"/>
      <c r="N19" s="84"/>
      <c r="O19" s="81">
        <v>39479</v>
      </c>
      <c r="P19" s="82">
        <f t="shared" si="6"/>
        <v>-7</v>
      </c>
      <c r="Q19" s="85">
        <f t="shared" si="7"/>
        <v>0</v>
      </c>
      <c r="S19" s="81">
        <v>39479</v>
      </c>
      <c r="T19" s="82">
        <f t="shared" si="8"/>
        <v>-7</v>
      </c>
      <c r="U19" s="85">
        <f t="shared" si="9"/>
        <v>0</v>
      </c>
    </row>
    <row r="20" spans="2:21" ht="12.75">
      <c r="B20" s="80">
        <f t="shared" si="0"/>
        <v>0</v>
      </c>
      <c r="C20" s="80">
        <f t="shared" si="2"/>
        <v>0</v>
      </c>
      <c r="D20" s="80">
        <f t="shared" si="3"/>
        <v>0</v>
      </c>
      <c r="E20" s="80">
        <f t="shared" si="1"/>
        <v>0</v>
      </c>
      <c r="G20" s="92">
        <v>39569</v>
      </c>
      <c r="H20" s="91">
        <f t="shared" si="4"/>
        <v>-8</v>
      </c>
      <c r="I20" s="89">
        <f t="shared" si="5"/>
        <v>0</v>
      </c>
      <c r="J20" s="90"/>
      <c r="K20" s="92">
        <v>39569</v>
      </c>
      <c r="L20" s="82"/>
      <c r="M20" s="85"/>
      <c r="O20" s="81">
        <v>39508</v>
      </c>
      <c r="P20" s="82">
        <f t="shared" si="6"/>
        <v>-8</v>
      </c>
      <c r="Q20" s="85">
        <f t="shared" si="7"/>
        <v>0</v>
      </c>
      <c r="S20" s="81">
        <v>39508</v>
      </c>
      <c r="T20" s="82">
        <f t="shared" si="8"/>
        <v>-8</v>
      </c>
      <c r="U20" s="85">
        <f t="shared" si="9"/>
        <v>0</v>
      </c>
    </row>
    <row r="21" spans="2:21" ht="12.75">
      <c r="B21" s="80">
        <f t="shared" si="0"/>
        <v>0</v>
      </c>
      <c r="C21" s="80">
        <f t="shared" si="2"/>
        <v>0</v>
      </c>
      <c r="D21" s="80">
        <f t="shared" si="3"/>
        <v>0</v>
      </c>
      <c r="E21" s="80">
        <f t="shared" si="1"/>
        <v>0</v>
      </c>
      <c r="G21" s="92">
        <v>39600</v>
      </c>
      <c r="H21" s="91">
        <f t="shared" si="4"/>
        <v>-9</v>
      </c>
      <c r="I21" s="89">
        <f t="shared" si="5"/>
        <v>0</v>
      </c>
      <c r="J21" s="90"/>
      <c r="K21" s="92">
        <v>39600</v>
      </c>
      <c r="L21" s="82"/>
      <c r="M21" s="85"/>
      <c r="O21" s="81">
        <v>39539</v>
      </c>
      <c r="P21" s="82">
        <f t="shared" si="6"/>
        <v>-9</v>
      </c>
      <c r="Q21" s="85">
        <f t="shared" si="7"/>
        <v>0</v>
      </c>
      <c r="S21" s="81">
        <v>39539</v>
      </c>
      <c r="T21" s="82">
        <f t="shared" si="8"/>
        <v>-9</v>
      </c>
      <c r="U21" s="85">
        <f t="shared" si="9"/>
        <v>0</v>
      </c>
    </row>
    <row r="22" spans="2:21" ht="12.75">
      <c r="B22" s="80">
        <f t="shared" si="0"/>
        <v>0</v>
      </c>
      <c r="C22" s="80">
        <f t="shared" si="2"/>
        <v>0</v>
      </c>
      <c r="D22" s="80">
        <f t="shared" si="3"/>
        <v>0</v>
      </c>
      <c r="E22" s="80">
        <f t="shared" si="1"/>
        <v>0</v>
      </c>
      <c r="G22" s="92">
        <v>39630</v>
      </c>
      <c r="H22" s="91">
        <f t="shared" si="4"/>
        <v>-10</v>
      </c>
      <c r="I22" s="89">
        <f t="shared" si="5"/>
        <v>0</v>
      </c>
      <c r="J22" s="90"/>
      <c r="K22" s="92">
        <v>39630</v>
      </c>
      <c r="L22" s="82"/>
      <c r="M22" s="85"/>
      <c r="O22" s="81">
        <v>39569</v>
      </c>
      <c r="P22" s="82">
        <f t="shared" si="6"/>
        <v>-10</v>
      </c>
      <c r="Q22" s="85">
        <f t="shared" si="7"/>
        <v>0</v>
      </c>
      <c r="S22" s="81">
        <v>39569</v>
      </c>
      <c r="T22" s="82">
        <f t="shared" si="8"/>
        <v>-10</v>
      </c>
      <c r="U22" s="85">
        <f t="shared" si="9"/>
        <v>0</v>
      </c>
    </row>
    <row r="23" spans="2:21" ht="12.75">
      <c r="B23" s="80">
        <f t="shared" si="0"/>
        <v>0</v>
      </c>
      <c r="C23" s="80">
        <f t="shared" si="2"/>
        <v>0</v>
      </c>
      <c r="D23" s="80">
        <f t="shared" si="3"/>
        <v>0</v>
      </c>
      <c r="E23" s="80">
        <f t="shared" si="1"/>
        <v>0</v>
      </c>
      <c r="G23" s="92">
        <v>39661</v>
      </c>
      <c r="H23" s="91">
        <f t="shared" si="4"/>
        <v>-11</v>
      </c>
      <c r="I23" s="89">
        <f t="shared" si="5"/>
        <v>0</v>
      </c>
      <c r="J23" s="90"/>
      <c r="K23" s="92">
        <v>39661</v>
      </c>
      <c r="L23" s="82"/>
      <c r="M23" s="85"/>
      <c r="O23" s="81">
        <v>39600</v>
      </c>
      <c r="P23" s="82">
        <f t="shared" si="6"/>
        <v>-11</v>
      </c>
      <c r="Q23" s="85">
        <f t="shared" si="7"/>
        <v>0</v>
      </c>
      <c r="S23" s="81">
        <v>39600</v>
      </c>
      <c r="T23" s="82">
        <f t="shared" si="8"/>
        <v>-11</v>
      </c>
      <c r="U23" s="85">
        <f t="shared" si="9"/>
        <v>0</v>
      </c>
    </row>
    <row r="24" spans="2:21" ht="12.75">
      <c r="B24" s="80">
        <f t="shared" si="0"/>
        <v>0</v>
      </c>
      <c r="C24" s="80">
        <f t="shared" si="2"/>
        <v>0</v>
      </c>
      <c r="D24" s="80">
        <f t="shared" si="3"/>
        <v>0</v>
      </c>
      <c r="E24" s="80">
        <f t="shared" si="1"/>
        <v>0</v>
      </c>
      <c r="G24" s="87">
        <v>39692</v>
      </c>
      <c r="H24" s="91">
        <f t="shared" si="4"/>
        <v>-12</v>
      </c>
      <c r="I24" s="89">
        <f t="shared" si="5"/>
        <v>0</v>
      </c>
      <c r="J24" s="90"/>
      <c r="K24" s="87">
        <v>39692</v>
      </c>
      <c r="L24" s="82"/>
      <c r="M24" s="85"/>
      <c r="O24" s="81">
        <v>39630</v>
      </c>
      <c r="P24" s="82">
        <f t="shared" si="6"/>
        <v>-12</v>
      </c>
      <c r="Q24" s="85">
        <f t="shared" si="7"/>
        <v>0</v>
      </c>
      <c r="S24" s="81">
        <v>39630</v>
      </c>
      <c r="T24" s="82">
        <f t="shared" si="8"/>
        <v>-12</v>
      </c>
      <c r="U24" s="85">
        <f t="shared" si="9"/>
        <v>0</v>
      </c>
    </row>
    <row r="25" spans="2:21" ht="12.75">
      <c r="B25" s="80">
        <f t="shared" si="0"/>
        <v>0</v>
      </c>
      <c r="C25" s="80">
        <f t="shared" si="2"/>
        <v>0</v>
      </c>
      <c r="D25" s="80">
        <f t="shared" si="3"/>
        <v>0</v>
      </c>
      <c r="E25" s="80">
        <f t="shared" si="1"/>
        <v>0</v>
      </c>
      <c r="G25" s="87">
        <v>39722</v>
      </c>
      <c r="H25" s="91">
        <f t="shared" si="4"/>
        <v>-13</v>
      </c>
      <c r="I25" s="89">
        <f t="shared" si="5"/>
        <v>0</v>
      </c>
      <c r="J25" s="90"/>
      <c r="K25" s="87">
        <v>39722</v>
      </c>
      <c r="L25" s="82"/>
      <c r="M25" s="85"/>
      <c r="O25" s="81">
        <v>39661</v>
      </c>
      <c r="P25" s="82">
        <f t="shared" si="6"/>
        <v>-13</v>
      </c>
      <c r="Q25" s="85">
        <f t="shared" si="7"/>
        <v>0</v>
      </c>
      <c r="S25" s="81">
        <v>39661</v>
      </c>
      <c r="T25" s="82">
        <f t="shared" si="8"/>
        <v>-13</v>
      </c>
      <c r="U25" s="85">
        <f t="shared" si="9"/>
        <v>0</v>
      </c>
    </row>
    <row r="26" spans="2:21" ht="12.75">
      <c r="B26" s="80">
        <f t="shared" si="0"/>
        <v>0</v>
      </c>
      <c r="C26" s="80">
        <f t="shared" si="2"/>
        <v>0</v>
      </c>
      <c r="D26" s="80">
        <f t="shared" si="3"/>
        <v>0</v>
      </c>
      <c r="E26" s="80">
        <f t="shared" si="1"/>
        <v>0</v>
      </c>
      <c r="G26" s="87">
        <v>39753</v>
      </c>
      <c r="H26" s="91">
        <f t="shared" si="4"/>
        <v>-14</v>
      </c>
      <c r="I26" s="89">
        <f t="shared" si="5"/>
        <v>0</v>
      </c>
      <c r="J26" s="90"/>
      <c r="K26" s="87">
        <v>39753</v>
      </c>
      <c r="L26" s="82"/>
      <c r="M26" s="85"/>
      <c r="O26" s="81">
        <v>39692</v>
      </c>
      <c r="P26" s="82">
        <f t="shared" si="6"/>
        <v>-14</v>
      </c>
      <c r="Q26" s="85">
        <f t="shared" si="7"/>
        <v>0</v>
      </c>
      <c r="S26" s="81">
        <v>39692</v>
      </c>
      <c r="T26" s="82">
        <f t="shared" si="8"/>
        <v>-14</v>
      </c>
      <c r="U26" s="85">
        <f t="shared" si="9"/>
        <v>0</v>
      </c>
    </row>
    <row r="27" spans="2:21" ht="12.75">
      <c r="B27" s="80">
        <f t="shared" si="0"/>
        <v>0</v>
      </c>
      <c r="C27" s="80">
        <f t="shared" si="2"/>
        <v>0</v>
      </c>
      <c r="D27" s="80">
        <f t="shared" si="3"/>
        <v>0</v>
      </c>
      <c r="E27" s="80">
        <f t="shared" si="1"/>
        <v>0</v>
      </c>
      <c r="G27" s="87">
        <v>39783</v>
      </c>
      <c r="H27" s="91">
        <f t="shared" si="4"/>
        <v>-15</v>
      </c>
      <c r="I27" s="89">
        <f t="shared" si="5"/>
        <v>0</v>
      </c>
      <c r="J27" s="90"/>
      <c r="K27" s="87">
        <v>39783</v>
      </c>
      <c r="L27" s="82"/>
      <c r="M27" s="85"/>
      <c r="O27" s="81">
        <v>39722</v>
      </c>
      <c r="P27" s="82">
        <f t="shared" si="6"/>
        <v>-15</v>
      </c>
      <c r="Q27" s="85">
        <f t="shared" si="7"/>
        <v>0</v>
      </c>
      <c r="S27" s="81">
        <v>39722</v>
      </c>
      <c r="T27" s="82">
        <f t="shared" si="8"/>
        <v>-15</v>
      </c>
      <c r="U27" s="85">
        <f t="shared" si="9"/>
        <v>0</v>
      </c>
    </row>
    <row r="28" spans="2:21" ht="12.75">
      <c r="B28" s="80">
        <f t="shared" si="0"/>
        <v>0</v>
      </c>
      <c r="C28" s="80">
        <f t="shared" si="2"/>
        <v>0</v>
      </c>
      <c r="D28" s="80">
        <f t="shared" si="3"/>
        <v>0</v>
      </c>
      <c r="E28" s="80">
        <f t="shared" si="1"/>
        <v>0</v>
      </c>
      <c r="G28" s="87">
        <v>39814</v>
      </c>
      <c r="H28" s="91">
        <f t="shared" si="4"/>
        <v>-16</v>
      </c>
      <c r="I28" s="89">
        <f t="shared" si="5"/>
        <v>0</v>
      </c>
      <c r="J28" s="83"/>
      <c r="K28" s="87">
        <v>39814</v>
      </c>
      <c r="L28" s="82"/>
      <c r="M28" s="85"/>
      <c r="N28" s="84"/>
      <c r="O28" s="81">
        <v>39753</v>
      </c>
      <c r="P28" s="82">
        <f t="shared" si="6"/>
        <v>-16</v>
      </c>
      <c r="Q28" s="85">
        <f t="shared" si="7"/>
        <v>0</v>
      </c>
      <c r="S28" s="81">
        <v>39753</v>
      </c>
      <c r="T28" s="82">
        <f t="shared" si="8"/>
        <v>-16</v>
      </c>
      <c r="U28" s="85">
        <f t="shared" si="9"/>
        <v>0</v>
      </c>
    </row>
    <row r="29" spans="2:21" ht="12.75">
      <c r="B29" s="80">
        <f t="shared" si="0"/>
        <v>0</v>
      </c>
      <c r="C29" s="80">
        <f t="shared" si="2"/>
        <v>0</v>
      </c>
      <c r="D29" s="80">
        <f t="shared" si="3"/>
        <v>0</v>
      </c>
      <c r="E29" s="80">
        <f t="shared" si="1"/>
        <v>0</v>
      </c>
      <c r="G29" s="87">
        <v>39845</v>
      </c>
      <c r="H29" s="91">
        <f t="shared" si="4"/>
        <v>-17</v>
      </c>
      <c r="I29" s="89">
        <f t="shared" si="5"/>
        <v>0</v>
      </c>
      <c r="J29" s="90"/>
      <c r="K29" s="87">
        <v>39845</v>
      </c>
      <c r="L29" s="82"/>
      <c r="M29" s="85"/>
      <c r="O29" s="81">
        <v>39783</v>
      </c>
      <c r="P29" s="82">
        <f t="shared" si="6"/>
        <v>-17</v>
      </c>
      <c r="Q29" s="85">
        <f t="shared" si="7"/>
        <v>0</v>
      </c>
      <c r="S29" s="81">
        <v>39783</v>
      </c>
      <c r="T29" s="82">
        <f t="shared" si="8"/>
        <v>-17</v>
      </c>
      <c r="U29" s="85">
        <f t="shared" si="9"/>
        <v>0</v>
      </c>
    </row>
    <row r="30" spans="2:21" ht="12.75">
      <c r="B30" s="80">
        <f t="shared" si="0"/>
        <v>0</v>
      </c>
      <c r="C30" s="80">
        <f t="shared" si="2"/>
        <v>0</v>
      </c>
      <c r="D30" s="80">
        <f t="shared" si="3"/>
        <v>0</v>
      </c>
      <c r="E30" s="80">
        <f t="shared" si="1"/>
        <v>0</v>
      </c>
      <c r="G30" s="87">
        <v>39873</v>
      </c>
      <c r="H30" s="91">
        <f t="shared" si="4"/>
        <v>-18</v>
      </c>
      <c r="I30" s="89">
        <f t="shared" si="5"/>
        <v>0</v>
      </c>
      <c r="J30" s="90"/>
      <c r="K30" s="87">
        <v>39873</v>
      </c>
      <c r="L30" s="82"/>
      <c r="M30" s="85"/>
      <c r="O30" s="81">
        <v>39814</v>
      </c>
      <c r="P30" s="82">
        <f t="shared" si="6"/>
        <v>-18</v>
      </c>
      <c r="Q30" s="85">
        <f t="shared" si="7"/>
        <v>0</v>
      </c>
      <c r="S30" s="81">
        <v>39814</v>
      </c>
      <c r="T30" s="82">
        <f t="shared" si="8"/>
        <v>-18</v>
      </c>
      <c r="U30" s="85">
        <f t="shared" si="9"/>
        <v>0</v>
      </c>
    </row>
    <row r="31" spans="2:21" ht="12.75">
      <c r="B31" s="80">
        <f t="shared" si="0"/>
        <v>0</v>
      </c>
      <c r="C31" s="80">
        <f t="shared" si="2"/>
        <v>0</v>
      </c>
      <c r="D31" s="80">
        <f t="shared" si="3"/>
        <v>0</v>
      </c>
      <c r="E31" s="80">
        <f t="shared" si="1"/>
        <v>0</v>
      </c>
      <c r="G31" s="87">
        <v>39904</v>
      </c>
      <c r="H31" s="91">
        <f t="shared" si="4"/>
        <v>-19</v>
      </c>
      <c r="I31" s="89">
        <f t="shared" si="5"/>
        <v>0</v>
      </c>
      <c r="J31" s="90"/>
      <c r="K31" s="87">
        <v>39904</v>
      </c>
      <c r="L31" s="82"/>
      <c r="M31" s="85"/>
      <c r="O31" s="81">
        <v>39845</v>
      </c>
      <c r="P31" s="82">
        <f t="shared" si="6"/>
        <v>-19</v>
      </c>
      <c r="Q31" s="85">
        <f t="shared" si="7"/>
        <v>0</v>
      </c>
      <c r="S31" s="81">
        <v>39845</v>
      </c>
      <c r="T31" s="82">
        <f t="shared" si="8"/>
        <v>-19</v>
      </c>
      <c r="U31" s="85">
        <f t="shared" si="9"/>
        <v>0</v>
      </c>
    </row>
    <row r="32" spans="2:21" ht="12.75">
      <c r="B32" s="80">
        <f t="shared" si="0"/>
        <v>0</v>
      </c>
      <c r="C32" s="80">
        <f t="shared" si="2"/>
        <v>0</v>
      </c>
      <c r="D32" s="80">
        <f t="shared" si="3"/>
        <v>0</v>
      </c>
      <c r="E32" s="80">
        <f t="shared" si="1"/>
        <v>0</v>
      </c>
      <c r="G32" s="87">
        <v>39934</v>
      </c>
      <c r="H32" s="91">
        <f t="shared" si="4"/>
        <v>-20</v>
      </c>
      <c r="I32" s="89">
        <f t="shared" si="5"/>
        <v>0</v>
      </c>
      <c r="J32" s="90"/>
      <c r="K32" s="87">
        <v>39934</v>
      </c>
      <c r="L32" s="82"/>
      <c r="M32" s="85"/>
      <c r="O32" s="81">
        <v>39873</v>
      </c>
      <c r="P32" s="82">
        <f t="shared" si="6"/>
        <v>-20</v>
      </c>
      <c r="Q32" s="85">
        <f t="shared" si="7"/>
        <v>0</v>
      </c>
      <c r="S32" s="81">
        <v>39873</v>
      </c>
      <c r="T32" s="82">
        <f t="shared" si="8"/>
        <v>-20</v>
      </c>
      <c r="U32" s="85">
        <f t="shared" si="9"/>
        <v>0</v>
      </c>
    </row>
    <row r="33" spans="2:21" ht="12.75">
      <c r="B33" s="80">
        <f t="shared" si="0"/>
        <v>0</v>
      </c>
      <c r="C33" s="80">
        <f t="shared" si="2"/>
        <v>0</v>
      </c>
      <c r="D33" s="80">
        <f t="shared" si="3"/>
        <v>0</v>
      </c>
      <c r="E33" s="80">
        <f t="shared" si="1"/>
        <v>0</v>
      </c>
      <c r="G33" s="87">
        <v>39965</v>
      </c>
      <c r="H33" s="91">
        <f t="shared" si="4"/>
        <v>-21</v>
      </c>
      <c r="I33" s="89">
        <f t="shared" si="5"/>
        <v>0</v>
      </c>
      <c r="J33" s="90"/>
      <c r="K33" s="87">
        <v>39965</v>
      </c>
      <c r="L33" s="82"/>
      <c r="M33" s="85"/>
      <c r="O33" s="81">
        <v>39904</v>
      </c>
      <c r="P33" s="82">
        <f t="shared" si="6"/>
        <v>-21</v>
      </c>
      <c r="Q33" s="85">
        <f t="shared" si="7"/>
        <v>0</v>
      </c>
      <c r="S33" s="81">
        <v>39904</v>
      </c>
      <c r="T33" s="82">
        <f t="shared" si="8"/>
        <v>-21</v>
      </c>
      <c r="U33" s="85">
        <f t="shared" si="9"/>
        <v>0</v>
      </c>
    </row>
    <row r="34" spans="2:21" ht="12.75">
      <c r="B34" s="80">
        <f t="shared" si="0"/>
        <v>0</v>
      </c>
      <c r="C34" s="80">
        <f t="shared" si="2"/>
        <v>0</v>
      </c>
      <c r="D34" s="80">
        <f t="shared" si="3"/>
        <v>0</v>
      </c>
      <c r="E34" s="80">
        <f t="shared" si="1"/>
        <v>0</v>
      </c>
      <c r="G34" s="87">
        <v>39995</v>
      </c>
      <c r="H34" s="91">
        <f t="shared" si="4"/>
        <v>-22</v>
      </c>
      <c r="I34" s="89">
        <f t="shared" si="5"/>
        <v>0</v>
      </c>
      <c r="J34" s="90"/>
      <c r="K34" s="87">
        <v>39995</v>
      </c>
      <c r="L34" s="82"/>
      <c r="M34" s="85"/>
      <c r="O34" s="81">
        <v>39934</v>
      </c>
      <c r="P34" s="82">
        <f t="shared" si="6"/>
        <v>-22</v>
      </c>
      <c r="Q34" s="85">
        <f t="shared" si="7"/>
        <v>0</v>
      </c>
      <c r="S34" s="81">
        <v>39934</v>
      </c>
      <c r="T34" s="82">
        <f t="shared" si="8"/>
        <v>-22</v>
      </c>
      <c r="U34" s="85">
        <f t="shared" si="9"/>
        <v>0</v>
      </c>
    </row>
    <row r="35" spans="2:21" ht="12.75">
      <c r="B35" s="80">
        <f t="shared" si="0"/>
        <v>0</v>
      </c>
      <c r="C35" s="80">
        <f t="shared" si="2"/>
        <v>0</v>
      </c>
      <c r="D35" s="80">
        <f t="shared" si="3"/>
        <v>0</v>
      </c>
      <c r="E35" s="80">
        <f t="shared" si="1"/>
        <v>0</v>
      </c>
      <c r="G35" s="87">
        <v>40026</v>
      </c>
      <c r="H35" s="91">
        <f t="shared" si="4"/>
        <v>-23</v>
      </c>
      <c r="I35" s="89">
        <f t="shared" si="5"/>
        <v>0</v>
      </c>
      <c r="J35" s="90"/>
      <c r="K35" s="87">
        <v>40026</v>
      </c>
      <c r="L35" s="82"/>
      <c r="M35" s="85"/>
      <c r="O35" s="81">
        <v>39965</v>
      </c>
      <c r="P35" s="82">
        <f t="shared" si="6"/>
        <v>-23</v>
      </c>
      <c r="Q35" s="85">
        <f t="shared" si="7"/>
        <v>0</v>
      </c>
      <c r="S35" s="81">
        <v>39965</v>
      </c>
      <c r="T35" s="82">
        <f t="shared" si="8"/>
        <v>-23</v>
      </c>
      <c r="U35" s="85">
        <f t="shared" si="9"/>
        <v>0</v>
      </c>
    </row>
    <row r="36" spans="2:21" ht="12.75">
      <c r="B36" s="80">
        <f t="shared" si="0"/>
        <v>0</v>
      </c>
      <c r="C36" s="80"/>
      <c r="D36" s="80"/>
      <c r="E36" s="80">
        <f t="shared" si="1"/>
        <v>0</v>
      </c>
      <c r="G36" s="81">
        <v>39995</v>
      </c>
      <c r="H36" s="82"/>
      <c r="I36" s="85"/>
      <c r="K36" s="81">
        <v>39995</v>
      </c>
      <c r="L36" s="82"/>
      <c r="M36" s="85"/>
      <c r="O36" s="81">
        <v>39995</v>
      </c>
      <c r="P36" s="82"/>
      <c r="Q36" s="85"/>
      <c r="S36" s="81">
        <v>39995</v>
      </c>
      <c r="T36" s="82"/>
      <c r="U36" s="85"/>
    </row>
    <row r="37" spans="2:21" ht="12.75">
      <c r="B37" s="80">
        <f t="shared" si="0"/>
        <v>0</v>
      </c>
      <c r="C37" s="80"/>
      <c r="D37" s="80"/>
      <c r="E37" s="80">
        <f t="shared" si="1"/>
        <v>0</v>
      </c>
      <c r="G37" s="81">
        <v>40026</v>
      </c>
      <c r="H37" s="82"/>
      <c r="I37" s="85"/>
      <c r="K37" s="81">
        <v>40026</v>
      </c>
      <c r="L37" s="82"/>
      <c r="M37" s="85"/>
      <c r="O37" s="81">
        <v>40026</v>
      </c>
      <c r="P37" s="82"/>
      <c r="Q37" s="85"/>
      <c r="S37" s="81">
        <v>40026</v>
      </c>
      <c r="T37" s="82"/>
      <c r="U37" s="85"/>
    </row>
    <row r="38" spans="2:21" ht="12.75">
      <c r="B38" s="80">
        <f t="shared" si="0"/>
        <v>0</v>
      </c>
      <c r="C38" s="80"/>
      <c r="D38" s="80"/>
      <c r="E38" s="80">
        <f t="shared" si="1"/>
        <v>0</v>
      </c>
      <c r="G38" s="81">
        <v>40057</v>
      </c>
      <c r="H38" s="82"/>
      <c r="I38" s="85"/>
      <c r="K38" s="81">
        <v>40057</v>
      </c>
      <c r="L38" s="82"/>
      <c r="M38" s="85"/>
      <c r="O38" s="81">
        <v>40057</v>
      </c>
      <c r="P38" s="82"/>
      <c r="Q38" s="85"/>
      <c r="S38" s="81">
        <v>40057</v>
      </c>
      <c r="T38" s="82"/>
      <c r="U38" s="85"/>
    </row>
    <row r="39" spans="2:21" ht="12.75">
      <c r="B39" s="80">
        <f t="shared" si="0"/>
        <v>0</v>
      </c>
      <c r="C39" s="80"/>
      <c r="D39" s="80"/>
      <c r="E39" s="80">
        <f t="shared" si="1"/>
        <v>0</v>
      </c>
      <c r="G39" s="81">
        <v>40087</v>
      </c>
      <c r="H39" s="82"/>
      <c r="I39" s="85"/>
      <c r="K39" s="81">
        <v>40087</v>
      </c>
      <c r="L39" s="82"/>
      <c r="M39" s="85"/>
      <c r="O39" s="81">
        <v>40087</v>
      </c>
      <c r="P39" s="82"/>
      <c r="Q39" s="85"/>
      <c r="S39" s="81">
        <v>40087</v>
      </c>
      <c r="T39" s="82"/>
      <c r="U39" s="85"/>
    </row>
    <row r="40" spans="2:21" ht="12.75">
      <c r="B40" s="80">
        <f t="shared" si="0"/>
        <v>0</v>
      </c>
      <c r="C40" s="80"/>
      <c r="D40" s="80"/>
      <c r="E40" s="80">
        <f t="shared" si="1"/>
        <v>0</v>
      </c>
      <c r="G40" s="81">
        <v>40118</v>
      </c>
      <c r="H40" s="82"/>
      <c r="I40" s="85"/>
      <c r="K40" s="81">
        <v>40118</v>
      </c>
      <c r="L40" s="82"/>
      <c r="M40" s="85"/>
      <c r="O40" s="81">
        <v>40118</v>
      </c>
      <c r="P40" s="82"/>
      <c r="Q40" s="85"/>
      <c r="S40" s="81">
        <v>40118</v>
      </c>
      <c r="T40" s="82"/>
      <c r="U40" s="85"/>
    </row>
    <row r="41" spans="2:21" ht="12.75">
      <c r="B41" s="80">
        <f t="shared" si="0"/>
        <v>0</v>
      </c>
      <c r="C41" s="80"/>
      <c r="D41" s="80"/>
      <c r="E41" s="80">
        <f t="shared" si="1"/>
        <v>0</v>
      </c>
      <c r="G41" s="81">
        <v>40148</v>
      </c>
      <c r="H41" s="82"/>
      <c r="I41" s="85"/>
      <c r="K41" s="81">
        <v>40148</v>
      </c>
      <c r="L41" s="82"/>
      <c r="M41" s="85"/>
      <c r="O41" s="81">
        <v>40148</v>
      </c>
      <c r="P41" s="82"/>
      <c r="Q41" s="85"/>
      <c r="S41" s="81">
        <v>40148</v>
      </c>
      <c r="T41" s="82"/>
      <c r="U41" s="85"/>
    </row>
  </sheetData>
  <sheetProtection/>
  <mergeCells count="26">
    <mergeCell ref="G4:I4"/>
    <mergeCell ref="K4:M4"/>
    <mergeCell ref="K5:L5"/>
    <mergeCell ref="K6:L6"/>
    <mergeCell ref="G5:H5"/>
    <mergeCell ref="G6:H6"/>
    <mergeCell ref="G7:H7"/>
    <mergeCell ref="K7:L7"/>
    <mergeCell ref="K8:L8"/>
    <mergeCell ref="K9:L9"/>
    <mergeCell ref="S8:T8"/>
    <mergeCell ref="S9:T9"/>
    <mergeCell ref="O4:Q4"/>
    <mergeCell ref="O5:P5"/>
    <mergeCell ref="O6:P6"/>
    <mergeCell ref="O7:P7"/>
    <mergeCell ref="S4:U4"/>
    <mergeCell ref="S5:T5"/>
    <mergeCell ref="S6:T6"/>
    <mergeCell ref="S7:T7"/>
    <mergeCell ref="B10:B11"/>
    <mergeCell ref="O8:P8"/>
    <mergeCell ref="O9:P9"/>
    <mergeCell ref="G8:H8"/>
    <mergeCell ref="G9:H9"/>
    <mergeCell ref="C10:E10"/>
  </mergeCells>
  <printOptions/>
  <pageMargins left="0.787401575" right="0.787401575" top="0.984251969" bottom="0.984251969" header="0.492125985" footer="0.49212598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8"/>
  <sheetViews>
    <sheetView showGridLines="0" zoomScalePageLayoutView="0" workbookViewId="0" topLeftCell="A1">
      <pane ySplit="15" topLeftCell="A16" activePane="bottomLeft" state="frozen"/>
      <selection pane="topLeft" activeCell="I26" sqref="I26"/>
      <selection pane="bottomLeft" activeCell="E12" sqref="E12"/>
    </sheetView>
  </sheetViews>
  <sheetFormatPr defaultColWidth="9.140625" defaultRowHeight="12.75"/>
  <cols>
    <col min="1" max="1" width="3.7109375" style="36" customWidth="1"/>
    <col min="2" max="2" width="4.8515625" style="71" customWidth="1"/>
    <col min="3" max="3" width="18.140625" style="71" customWidth="1"/>
    <col min="4" max="4" width="14.7109375" style="71" customWidth="1"/>
    <col min="5" max="5" width="13.7109375" style="71" customWidth="1"/>
    <col min="6" max="6" width="13.00390625" style="71" customWidth="1"/>
    <col min="7" max="7" width="12.8515625" style="71" customWidth="1"/>
    <col min="8" max="8" width="13.28125" style="71" customWidth="1"/>
    <col min="9" max="9" width="3.8515625" style="36" customWidth="1"/>
    <col min="10" max="16384" width="9.140625" style="36" customWidth="1"/>
  </cols>
  <sheetData>
    <row r="1" spans="1:9" ht="25.5" customHeight="1">
      <c r="A1" s="33"/>
      <c r="B1" s="34"/>
      <c r="C1" s="137" t="s">
        <v>30</v>
      </c>
      <c r="D1" s="137"/>
      <c r="E1" s="137"/>
      <c r="F1" s="137"/>
      <c r="G1" s="137"/>
      <c r="H1" s="137"/>
      <c r="I1" s="35"/>
    </row>
    <row r="2" spans="1:9" ht="14.25" customHeight="1">
      <c r="A2" s="37"/>
      <c r="B2" s="38"/>
      <c r="C2" s="39"/>
      <c r="D2" s="39"/>
      <c r="E2" s="39"/>
      <c r="F2" s="39"/>
      <c r="G2" s="39"/>
      <c r="H2" s="39"/>
      <c r="I2" s="35"/>
    </row>
    <row r="3" spans="1:9" ht="15">
      <c r="A3" s="37"/>
      <c r="B3" s="40"/>
      <c r="C3" s="41"/>
      <c r="D3" s="40"/>
      <c r="E3" s="42" t="s">
        <v>31</v>
      </c>
      <c r="F3" s="40"/>
      <c r="G3" s="40"/>
      <c r="H3" s="40"/>
      <c r="I3" s="35"/>
    </row>
    <row r="4" spans="1:9" ht="15">
      <c r="A4" s="37"/>
      <c r="B4" s="40"/>
      <c r="C4" s="41" t="s">
        <v>32</v>
      </c>
      <c r="D4" s="40"/>
      <c r="E4" s="43"/>
      <c r="F4" s="44"/>
      <c r="G4" s="40"/>
      <c r="H4" s="40"/>
      <c r="I4" s="35"/>
    </row>
    <row r="5" spans="1:9" ht="15">
      <c r="A5" s="37"/>
      <c r="B5" s="40"/>
      <c r="C5" s="41" t="s">
        <v>33</v>
      </c>
      <c r="D5" s="41"/>
      <c r="E5" s="45">
        <v>0.085</v>
      </c>
      <c r="F5" s="40"/>
      <c r="G5" s="40"/>
      <c r="H5" s="40"/>
      <c r="I5" s="35"/>
    </row>
    <row r="6" spans="1:9" ht="15">
      <c r="A6" s="37"/>
      <c r="B6" s="40"/>
      <c r="C6" s="41" t="s">
        <v>34</v>
      </c>
      <c r="D6" s="41"/>
      <c r="E6" s="46">
        <v>15</v>
      </c>
      <c r="F6" s="40"/>
      <c r="G6" s="40"/>
      <c r="H6" s="40"/>
      <c r="I6" s="35"/>
    </row>
    <row r="7" spans="1:9" ht="15">
      <c r="A7" s="37"/>
      <c r="B7" s="40"/>
      <c r="C7" s="41" t="s">
        <v>35</v>
      </c>
      <c r="D7" s="41"/>
      <c r="E7" s="47">
        <v>39264</v>
      </c>
      <c r="F7" s="40"/>
      <c r="G7" s="40"/>
      <c r="H7" s="40"/>
      <c r="I7" s="35"/>
    </row>
    <row r="8" spans="1:9" ht="15">
      <c r="A8" s="37"/>
      <c r="B8" s="40"/>
      <c r="C8" s="41"/>
      <c r="D8" s="40"/>
      <c r="E8" s="42"/>
      <c r="F8" s="40"/>
      <c r="G8" s="40"/>
      <c r="H8" s="40"/>
      <c r="I8" s="35"/>
    </row>
    <row r="9" spans="1:9" ht="15">
      <c r="A9" s="37"/>
      <c r="B9" s="40"/>
      <c r="C9" s="41" t="s">
        <v>36</v>
      </c>
      <c r="D9" s="41"/>
      <c r="E9" s="48">
        <v>375</v>
      </c>
      <c r="F9" s="44"/>
      <c r="G9" s="40"/>
      <c r="H9" s="40"/>
      <c r="I9" s="35"/>
    </row>
    <row r="10" spans="1:9" ht="15">
      <c r="A10" s="37"/>
      <c r="B10" s="40"/>
      <c r="C10" s="41" t="s">
        <v>37</v>
      </c>
      <c r="D10" s="41"/>
      <c r="E10" s="49">
        <f>IF(Values_Entered,Loan_Years*12,"")</f>
      </c>
      <c r="F10" s="40"/>
      <c r="G10" s="40"/>
      <c r="H10" s="40"/>
      <c r="I10" s="35"/>
    </row>
    <row r="11" spans="1:9" ht="15">
      <c r="A11" s="37"/>
      <c r="B11" s="40"/>
      <c r="C11" s="41" t="s">
        <v>38</v>
      </c>
      <c r="D11" s="40"/>
      <c r="E11" s="50">
        <f>IF(Values_Entered,Total_Cost-Loan_Amount,"")</f>
      </c>
      <c r="F11" s="40"/>
      <c r="G11" s="40"/>
      <c r="H11" s="40"/>
      <c r="I11" s="35"/>
    </row>
    <row r="12" spans="1:9" ht="15">
      <c r="A12" s="37"/>
      <c r="B12" s="40"/>
      <c r="C12" s="41" t="s">
        <v>39</v>
      </c>
      <c r="D12" s="41"/>
      <c r="E12" s="50">
        <f>IF(Values_Entered,Monthly_Payment*Number_of_Payments,"")</f>
      </c>
      <c r="F12" s="40"/>
      <c r="G12" s="40"/>
      <c r="H12" s="40"/>
      <c r="I12" s="35"/>
    </row>
    <row r="13" spans="1:9" ht="15">
      <c r="A13" s="37"/>
      <c r="B13" s="40"/>
      <c r="C13" s="41"/>
      <c r="D13" s="40"/>
      <c r="E13" s="42"/>
      <c r="F13" s="40"/>
      <c r="G13" s="40"/>
      <c r="H13" s="40"/>
      <c r="I13" s="35"/>
    </row>
    <row r="14" spans="1:9" ht="15">
      <c r="A14" s="37"/>
      <c r="B14" s="40"/>
      <c r="C14" s="41"/>
      <c r="D14" s="40"/>
      <c r="E14" s="42"/>
      <c r="F14" s="40"/>
      <c r="G14" s="40"/>
      <c r="H14" s="40"/>
      <c r="I14" s="35"/>
    </row>
    <row r="15" spans="1:9" s="57" customFormat="1" ht="29.25" customHeight="1">
      <c r="A15" s="51"/>
      <c r="B15" s="52" t="s">
        <v>40</v>
      </c>
      <c r="C15" s="53" t="s">
        <v>41</v>
      </c>
      <c r="D15" s="54" t="s">
        <v>42</v>
      </c>
      <c r="E15" s="54" t="s">
        <v>43</v>
      </c>
      <c r="F15" s="54" t="s">
        <v>44</v>
      </c>
      <c r="G15" s="54" t="s">
        <v>45</v>
      </c>
      <c r="H15" s="55" t="s">
        <v>46</v>
      </c>
      <c r="I15" s="56"/>
    </row>
    <row r="16" spans="1:9" s="57" customFormat="1" ht="15">
      <c r="A16" s="51"/>
      <c r="B16" s="58">
        <f aca="true" t="shared" si="0" ref="B16:B79">IF(Loan_Not_Paid*Values_Entered,Payment_Number,"")</f>
      </c>
      <c r="C16" s="59">
        <f aca="true" t="shared" si="1" ref="C16:C79">IF(Loan_Not_Paid*Values_Entered,Payment_Date,"")</f>
      </c>
      <c r="D16" s="60">
        <f aca="true" t="shared" si="2" ref="D16:D79">IF(Loan_Not_Paid*Values_Entered,Beginning_Balance,"")</f>
      </c>
      <c r="E16" s="60">
        <f aca="true" t="shared" si="3" ref="E16:E79">IF(Loan_Not_Paid*Values_Entered,Monthly_Payment,"")</f>
      </c>
      <c r="F16" s="60">
        <f aca="true" t="shared" si="4" ref="F16:F79">IF(Loan_Not_Paid*Values_Entered,Principal,"")</f>
      </c>
      <c r="G16" s="60">
        <f aca="true" t="shared" si="5" ref="G16:G79">IF(Loan_Not_Paid*Values_Entered,Interest,"")</f>
      </c>
      <c r="H16" s="60">
        <f aca="true" t="shared" si="6" ref="H16:H79">IF(Loan_Not_Paid*Values_Entered,Ending_Balance,"")</f>
      </c>
      <c r="I16" s="56"/>
    </row>
    <row r="17" spans="1:9" s="57" customFormat="1" ht="15">
      <c r="A17" s="51"/>
      <c r="B17" s="58">
        <f t="shared" si="0"/>
      </c>
      <c r="C17" s="59">
        <f t="shared" si="1"/>
      </c>
      <c r="D17" s="60">
        <f t="shared" si="2"/>
      </c>
      <c r="E17" s="60">
        <f t="shared" si="3"/>
      </c>
      <c r="F17" s="60">
        <f t="shared" si="4"/>
      </c>
      <c r="G17" s="60">
        <f t="shared" si="5"/>
      </c>
      <c r="H17" s="60">
        <f t="shared" si="6"/>
      </c>
      <c r="I17" s="56"/>
    </row>
    <row r="18" spans="1:9" s="57" customFormat="1" ht="15">
      <c r="A18" s="51"/>
      <c r="B18" s="58">
        <f t="shared" si="0"/>
      </c>
      <c r="C18" s="59">
        <f t="shared" si="1"/>
      </c>
      <c r="D18" s="60">
        <f t="shared" si="2"/>
      </c>
      <c r="E18" s="60">
        <f t="shared" si="3"/>
      </c>
      <c r="F18" s="60">
        <f t="shared" si="4"/>
      </c>
      <c r="G18" s="60">
        <f t="shared" si="5"/>
      </c>
      <c r="H18" s="60">
        <f t="shared" si="6"/>
      </c>
      <c r="I18" s="56"/>
    </row>
    <row r="19" spans="1:9" s="57" customFormat="1" ht="15">
      <c r="A19" s="51"/>
      <c r="B19" s="58">
        <f t="shared" si="0"/>
      </c>
      <c r="C19" s="59">
        <f t="shared" si="1"/>
      </c>
      <c r="D19" s="60">
        <f t="shared" si="2"/>
      </c>
      <c r="E19" s="60">
        <f t="shared" si="3"/>
      </c>
      <c r="F19" s="60">
        <f t="shared" si="4"/>
      </c>
      <c r="G19" s="60">
        <f t="shared" si="5"/>
      </c>
      <c r="H19" s="60">
        <f t="shared" si="6"/>
      </c>
      <c r="I19" s="56"/>
    </row>
    <row r="20" spans="1:9" s="57" customFormat="1" ht="15">
      <c r="A20" s="51"/>
      <c r="B20" s="58">
        <f t="shared" si="0"/>
      </c>
      <c r="C20" s="59">
        <f t="shared" si="1"/>
      </c>
      <c r="D20" s="60">
        <f t="shared" si="2"/>
      </c>
      <c r="E20" s="60">
        <f t="shared" si="3"/>
      </c>
      <c r="F20" s="60">
        <f t="shared" si="4"/>
      </c>
      <c r="G20" s="60">
        <f t="shared" si="5"/>
      </c>
      <c r="H20" s="60">
        <f t="shared" si="6"/>
      </c>
      <c r="I20" s="56"/>
    </row>
    <row r="21" spans="1:9" s="57" customFormat="1" ht="15">
      <c r="A21" s="51"/>
      <c r="B21" s="58">
        <f t="shared" si="0"/>
      </c>
      <c r="C21" s="59">
        <f t="shared" si="1"/>
      </c>
      <c r="D21" s="60">
        <f t="shared" si="2"/>
      </c>
      <c r="E21" s="60">
        <f t="shared" si="3"/>
      </c>
      <c r="F21" s="60">
        <f t="shared" si="4"/>
      </c>
      <c r="G21" s="60">
        <f t="shared" si="5"/>
      </c>
      <c r="H21" s="60">
        <f t="shared" si="6"/>
      </c>
      <c r="I21" s="56"/>
    </row>
    <row r="22" spans="1:9" ht="15">
      <c r="A22" s="37"/>
      <c r="B22" s="58">
        <f t="shared" si="0"/>
      </c>
      <c r="C22" s="59">
        <f t="shared" si="1"/>
      </c>
      <c r="D22" s="60">
        <f t="shared" si="2"/>
      </c>
      <c r="E22" s="60">
        <f t="shared" si="3"/>
      </c>
      <c r="F22" s="60">
        <f t="shared" si="4"/>
      </c>
      <c r="G22" s="60">
        <f t="shared" si="5"/>
      </c>
      <c r="H22" s="60">
        <f t="shared" si="6"/>
      </c>
      <c r="I22" s="35"/>
    </row>
    <row r="23" spans="1:9" ht="15">
      <c r="A23" s="37"/>
      <c r="B23" s="58">
        <f t="shared" si="0"/>
      </c>
      <c r="C23" s="59">
        <f t="shared" si="1"/>
      </c>
      <c r="D23" s="60">
        <f t="shared" si="2"/>
      </c>
      <c r="E23" s="60">
        <f t="shared" si="3"/>
      </c>
      <c r="F23" s="60">
        <f t="shared" si="4"/>
      </c>
      <c r="G23" s="60">
        <f t="shared" si="5"/>
      </c>
      <c r="H23" s="60">
        <f t="shared" si="6"/>
      </c>
      <c r="I23" s="35"/>
    </row>
    <row r="24" spans="1:9" ht="15">
      <c r="A24" s="37"/>
      <c r="B24" s="58">
        <f t="shared" si="0"/>
      </c>
      <c r="C24" s="59">
        <f t="shared" si="1"/>
      </c>
      <c r="D24" s="60">
        <f t="shared" si="2"/>
      </c>
      <c r="E24" s="60">
        <f t="shared" si="3"/>
      </c>
      <c r="F24" s="60">
        <f t="shared" si="4"/>
      </c>
      <c r="G24" s="60">
        <f t="shared" si="5"/>
      </c>
      <c r="H24" s="60">
        <f t="shared" si="6"/>
      </c>
      <c r="I24" s="35"/>
    </row>
    <row r="25" spans="1:9" ht="15">
      <c r="A25" s="37"/>
      <c r="B25" s="58">
        <f t="shared" si="0"/>
      </c>
      <c r="C25" s="59">
        <f t="shared" si="1"/>
      </c>
      <c r="D25" s="60">
        <f t="shared" si="2"/>
      </c>
      <c r="E25" s="60">
        <f t="shared" si="3"/>
      </c>
      <c r="F25" s="60">
        <f t="shared" si="4"/>
      </c>
      <c r="G25" s="60">
        <f t="shared" si="5"/>
      </c>
      <c r="H25" s="60">
        <f t="shared" si="6"/>
      </c>
      <c r="I25" s="35"/>
    </row>
    <row r="26" spans="1:9" ht="15">
      <c r="A26" s="37"/>
      <c r="B26" s="58">
        <f t="shared" si="0"/>
      </c>
      <c r="C26" s="59">
        <f t="shared" si="1"/>
      </c>
      <c r="D26" s="60">
        <f t="shared" si="2"/>
      </c>
      <c r="E26" s="60">
        <f t="shared" si="3"/>
      </c>
      <c r="F26" s="60">
        <f t="shared" si="4"/>
      </c>
      <c r="G26" s="60">
        <f t="shared" si="5"/>
      </c>
      <c r="H26" s="60">
        <f t="shared" si="6"/>
      </c>
      <c r="I26" s="35"/>
    </row>
    <row r="27" spans="1:9" ht="15">
      <c r="A27" s="37"/>
      <c r="B27" s="58">
        <f t="shared" si="0"/>
      </c>
      <c r="C27" s="59">
        <f t="shared" si="1"/>
      </c>
      <c r="D27" s="60">
        <f t="shared" si="2"/>
      </c>
      <c r="E27" s="60">
        <f t="shared" si="3"/>
      </c>
      <c r="F27" s="60">
        <f t="shared" si="4"/>
      </c>
      <c r="G27" s="60">
        <f t="shared" si="5"/>
      </c>
      <c r="H27" s="60">
        <f t="shared" si="6"/>
      </c>
      <c r="I27" s="35"/>
    </row>
    <row r="28" spans="1:9" ht="15">
      <c r="A28" s="37"/>
      <c r="B28" s="58">
        <f t="shared" si="0"/>
      </c>
      <c r="C28" s="59">
        <f t="shared" si="1"/>
      </c>
      <c r="D28" s="60">
        <f t="shared" si="2"/>
      </c>
      <c r="E28" s="60">
        <f t="shared" si="3"/>
      </c>
      <c r="F28" s="60">
        <f t="shared" si="4"/>
      </c>
      <c r="G28" s="60">
        <f t="shared" si="5"/>
      </c>
      <c r="H28" s="60">
        <f t="shared" si="6"/>
      </c>
      <c r="I28" s="35"/>
    </row>
    <row r="29" spans="1:9" ht="15">
      <c r="A29" s="37"/>
      <c r="B29" s="58">
        <f t="shared" si="0"/>
      </c>
      <c r="C29" s="59">
        <f t="shared" si="1"/>
      </c>
      <c r="D29" s="60">
        <f t="shared" si="2"/>
      </c>
      <c r="E29" s="60">
        <f t="shared" si="3"/>
      </c>
      <c r="F29" s="60">
        <f t="shared" si="4"/>
      </c>
      <c r="G29" s="60">
        <f t="shared" si="5"/>
      </c>
      <c r="H29" s="60">
        <f t="shared" si="6"/>
      </c>
      <c r="I29" s="35"/>
    </row>
    <row r="30" spans="1:9" ht="15">
      <c r="A30" s="37"/>
      <c r="B30" s="58">
        <f t="shared" si="0"/>
      </c>
      <c r="C30" s="59">
        <f t="shared" si="1"/>
      </c>
      <c r="D30" s="60">
        <f t="shared" si="2"/>
      </c>
      <c r="E30" s="60">
        <f t="shared" si="3"/>
      </c>
      <c r="F30" s="60">
        <f t="shared" si="4"/>
      </c>
      <c r="G30" s="60">
        <f t="shared" si="5"/>
      </c>
      <c r="H30" s="60">
        <f t="shared" si="6"/>
      </c>
      <c r="I30" s="35"/>
    </row>
    <row r="31" spans="1:9" ht="15">
      <c r="A31" s="37"/>
      <c r="B31" s="58">
        <f t="shared" si="0"/>
      </c>
      <c r="C31" s="59">
        <f t="shared" si="1"/>
      </c>
      <c r="D31" s="60">
        <f t="shared" si="2"/>
      </c>
      <c r="E31" s="60">
        <f t="shared" si="3"/>
      </c>
      <c r="F31" s="60">
        <f t="shared" si="4"/>
      </c>
      <c r="G31" s="60">
        <f t="shared" si="5"/>
      </c>
      <c r="H31" s="60">
        <f t="shared" si="6"/>
      </c>
      <c r="I31" s="35"/>
    </row>
    <row r="32" spans="1:9" ht="15">
      <c r="A32" s="37"/>
      <c r="B32" s="58">
        <f t="shared" si="0"/>
      </c>
      <c r="C32" s="59">
        <f t="shared" si="1"/>
      </c>
      <c r="D32" s="60">
        <f t="shared" si="2"/>
      </c>
      <c r="E32" s="60">
        <f t="shared" si="3"/>
      </c>
      <c r="F32" s="60">
        <f t="shared" si="4"/>
      </c>
      <c r="G32" s="60">
        <f t="shared" si="5"/>
      </c>
      <c r="H32" s="60">
        <f t="shared" si="6"/>
      </c>
      <c r="I32" s="35"/>
    </row>
    <row r="33" spans="1:9" ht="15">
      <c r="A33" s="37"/>
      <c r="B33" s="58">
        <f t="shared" si="0"/>
      </c>
      <c r="C33" s="59">
        <f t="shared" si="1"/>
      </c>
      <c r="D33" s="60">
        <f t="shared" si="2"/>
      </c>
      <c r="E33" s="60">
        <f t="shared" si="3"/>
      </c>
      <c r="F33" s="60">
        <f t="shared" si="4"/>
      </c>
      <c r="G33" s="60">
        <f t="shared" si="5"/>
      </c>
      <c r="H33" s="60">
        <f t="shared" si="6"/>
      </c>
      <c r="I33" s="35"/>
    </row>
    <row r="34" spans="1:9" ht="15">
      <c r="A34" s="37"/>
      <c r="B34" s="58">
        <f t="shared" si="0"/>
      </c>
      <c r="C34" s="59">
        <f t="shared" si="1"/>
      </c>
      <c r="D34" s="60">
        <f t="shared" si="2"/>
      </c>
      <c r="E34" s="60">
        <f t="shared" si="3"/>
      </c>
      <c r="F34" s="60">
        <f t="shared" si="4"/>
      </c>
      <c r="G34" s="60">
        <f t="shared" si="5"/>
      </c>
      <c r="H34" s="60">
        <f t="shared" si="6"/>
      </c>
      <c r="I34" s="35"/>
    </row>
    <row r="35" spans="1:9" ht="15">
      <c r="A35" s="37"/>
      <c r="B35" s="58">
        <f t="shared" si="0"/>
      </c>
      <c r="C35" s="59">
        <f t="shared" si="1"/>
      </c>
      <c r="D35" s="60">
        <f t="shared" si="2"/>
      </c>
      <c r="E35" s="60">
        <f t="shared" si="3"/>
      </c>
      <c r="F35" s="60">
        <f t="shared" si="4"/>
      </c>
      <c r="G35" s="60">
        <f t="shared" si="5"/>
      </c>
      <c r="H35" s="60">
        <f t="shared" si="6"/>
      </c>
      <c r="I35" s="35"/>
    </row>
    <row r="36" spans="1:9" ht="15">
      <c r="A36" s="37"/>
      <c r="B36" s="58">
        <f t="shared" si="0"/>
      </c>
      <c r="C36" s="59">
        <f t="shared" si="1"/>
      </c>
      <c r="D36" s="60">
        <f t="shared" si="2"/>
      </c>
      <c r="E36" s="60">
        <f t="shared" si="3"/>
      </c>
      <c r="F36" s="60">
        <f t="shared" si="4"/>
      </c>
      <c r="G36" s="60">
        <f t="shared" si="5"/>
      </c>
      <c r="H36" s="60">
        <f t="shared" si="6"/>
      </c>
      <c r="I36" s="35"/>
    </row>
    <row r="37" spans="1:9" ht="15">
      <c r="A37" s="37"/>
      <c r="B37" s="58">
        <f t="shared" si="0"/>
      </c>
      <c r="C37" s="59">
        <f t="shared" si="1"/>
      </c>
      <c r="D37" s="60">
        <f t="shared" si="2"/>
      </c>
      <c r="E37" s="60">
        <f t="shared" si="3"/>
      </c>
      <c r="F37" s="60">
        <f t="shared" si="4"/>
      </c>
      <c r="G37" s="60">
        <f t="shared" si="5"/>
      </c>
      <c r="H37" s="60">
        <f t="shared" si="6"/>
      </c>
      <c r="I37" s="35"/>
    </row>
    <row r="38" spans="1:9" ht="15">
      <c r="A38" s="37"/>
      <c r="B38" s="58">
        <f t="shared" si="0"/>
      </c>
      <c r="C38" s="59">
        <f t="shared" si="1"/>
      </c>
      <c r="D38" s="60">
        <f t="shared" si="2"/>
      </c>
      <c r="E38" s="60">
        <f t="shared" si="3"/>
      </c>
      <c r="F38" s="60">
        <f t="shared" si="4"/>
      </c>
      <c r="G38" s="60">
        <f t="shared" si="5"/>
      </c>
      <c r="H38" s="60">
        <f t="shared" si="6"/>
      </c>
      <c r="I38" s="35"/>
    </row>
    <row r="39" spans="1:9" ht="15">
      <c r="A39" s="37"/>
      <c r="B39" s="58">
        <f t="shared" si="0"/>
      </c>
      <c r="C39" s="59">
        <f t="shared" si="1"/>
      </c>
      <c r="D39" s="60">
        <f t="shared" si="2"/>
      </c>
      <c r="E39" s="60">
        <f t="shared" si="3"/>
      </c>
      <c r="F39" s="60">
        <f t="shared" si="4"/>
      </c>
      <c r="G39" s="60">
        <f t="shared" si="5"/>
      </c>
      <c r="H39" s="60">
        <f t="shared" si="6"/>
      </c>
      <c r="I39" s="35"/>
    </row>
    <row r="40" spans="1:9" ht="15">
      <c r="A40" s="37"/>
      <c r="B40" s="58">
        <f t="shared" si="0"/>
      </c>
      <c r="C40" s="59">
        <f t="shared" si="1"/>
      </c>
      <c r="D40" s="60">
        <f t="shared" si="2"/>
      </c>
      <c r="E40" s="60">
        <f t="shared" si="3"/>
      </c>
      <c r="F40" s="60">
        <f t="shared" si="4"/>
      </c>
      <c r="G40" s="60">
        <f t="shared" si="5"/>
      </c>
      <c r="H40" s="60">
        <f t="shared" si="6"/>
      </c>
      <c r="I40" s="35"/>
    </row>
    <row r="41" spans="1:9" ht="15">
      <c r="A41" s="37"/>
      <c r="B41" s="58">
        <f t="shared" si="0"/>
      </c>
      <c r="C41" s="59">
        <f t="shared" si="1"/>
      </c>
      <c r="D41" s="60">
        <f t="shared" si="2"/>
      </c>
      <c r="E41" s="60">
        <f t="shared" si="3"/>
      </c>
      <c r="F41" s="60">
        <f t="shared" si="4"/>
      </c>
      <c r="G41" s="60">
        <f t="shared" si="5"/>
      </c>
      <c r="H41" s="60">
        <f t="shared" si="6"/>
      </c>
      <c r="I41" s="35"/>
    </row>
    <row r="42" spans="1:9" ht="15">
      <c r="A42" s="37"/>
      <c r="B42" s="58">
        <f t="shared" si="0"/>
      </c>
      <c r="C42" s="59">
        <f t="shared" si="1"/>
      </c>
      <c r="D42" s="60">
        <f t="shared" si="2"/>
      </c>
      <c r="E42" s="60">
        <f t="shared" si="3"/>
      </c>
      <c r="F42" s="60">
        <f t="shared" si="4"/>
      </c>
      <c r="G42" s="60">
        <f t="shared" si="5"/>
      </c>
      <c r="H42" s="60">
        <f t="shared" si="6"/>
      </c>
      <c r="I42" s="35"/>
    </row>
    <row r="43" spans="1:9" ht="15">
      <c r="A43" s="37"/>
      <c r="B43" s="58">
        <f t="shared" si="0"/>
      </c>
      <c r="C43" s="59">
        <f t="shared" si="1"/>
      </c>
      <c r="D43" s="60">
        <f t="shared" si="2"/>
      </c>
      <c r="E43" s="60">
        <f t="shared" si="3"/>
      </c>
      <c r="F43" s="60">
        <f t="shared" si="4"/>
      </c>
      <c r="G43" s="60">
        <f t="shared" si="5"/>
      </c>
      <c r="H43" s="60">
        <f t="shared" si="6"/>
      </c>
      <c r="I43" s="35"/>
    </row>
    <row r="44" spans="1:9" ht="15">
      <c r="A44" s="37"/>
      <c r="B44" s="58">
        <f t="shared" si="0"/>
      </c>
      <c r="C44" s="59">
        <f t="shared" si="1"/>
      </c>
      <c r="D44" s="60">
        <f t="shared" si="2"/>
      </c>
      <c r="E44" s="60">
        <f t="shared" si="3"/>
      </c>
      <c r="F44" s="60">
        <f t="shared" si="4"/>
      </c>
      <c r="G44" s="60">
        <f t="shared" si="5"/>
      </c>
      <c r="H44" s="60">
        <f t="shared" si="6"/>
      </c>
      <c r="I44" s="35"/>
    </row>
    <row r="45" spans="1:9" ht="15">
      <c r="A45" s="37"/>
      <c r="B45" s="58">
        <f t="shared" si="0"/>
      </c>
      <c r="C45" s="59">
        <f t="shared" si="1"/>
      </c>
      <c r="D45" s="60">
        <f t="shared" si="2"/>
      </c>
      <c r="E45" s="60">
        <f t="shared" si="3"/>
      </c>
      <c r="F45" s="60">
        <f t="shared" si="4"/>
      </c>
      <c r="G45" s="60">
        <f t="shared" si="5"/>
      </c>
      <c r="H45" s="60">
        <f t="shared" si="6"/>
      </c>
      <c r="I45" s="35"/>
    </row>
    <row r="46" spans="1:9" ht="15">
      <c r="A46" s="37"/>
      <c r="B46" s="58">
        <f t="shared" si="0"/>
      </c>
      <c r="C46" s="59">
        <f t="shared" si="1"/>
      </c>
      <c r="D46" s="60">
        <f t="shared" si="2"/>
      </c>
      <c r="E46" s="60">
        <f t="shared" si="3"/>
      </c>
      <c r="F46" s="60">
        <f t="shared" si="4"/>
      </c>
      <c r="G46" s="60">
        <f t="shared" si="5"/>
      </c>
      <c r="H46" s="60">
        <f t="shared" si="6"/>
      </c>
      <c r="I46" s="35"/>
    </row>
    <row r="47" spans="1:9" ht="15">
      <c r="A47" s="37"/>
      <c r="B47" s="58">
        <f t="shared" si="0"/>
      </c>
      <c r="C47" s="59">
        <f t="shared" si="1"/>
      </c>
      <c r="D47" s="60">
        <f t="shared" si="2"/>
      </c>
      <c r="E47" s="60">
        <f t="shared" si="3"/>
      </c>
      <c r="F47" s="60">
        <f t="shared" si="4"/>
      </c>
      <c r="G47" s="60">
        <f t="shared" si="5"/>
      </c>
      <c r="H47" s="60">
        <f t="shared" si="6"/>
      </c>
      <c r="I47" s="35"/>
    </row>
    <row r="48" spans="1:9" ht="15">
      <c r="A48" s="37"/>
      <c r="B48" s="58">
        <f t="shared" si="0"/>
      </c>
      <c r="C48" s="59">
        <f t="shared" si="1"/>
      </c>
      <c r="D48" s="60">
        <f t="shared" si="2"/>
      </c>
      <c r="E48" s="60">
        <f t="shared" si="3"/>
      </c>
      <c r="F48" s="60">
        <f t="shared" si="4"/>
      </c>
      <c r="G48" s="60">
        <f t="shared" si="5"/>
      </c>
      <c r="H48" s="60">
        <f t="shared" si="6"/>
      </c>
      <c r="I48" s="35"/>
    </row>
    <row r="49" spans="1:9" ht="15">
      <c r="A49" s="37"/>
      <c r="B49" s="58">
        <f t="shared" si="0"/>
      </c>
      <c r="C49" s="59">
        <f t="shared" si="1"/>
      </c>
      <c r="D49" s="60">
        <f t="shared" si="2"/>
      </c>
      <c r="E49" s="60">
        <f t="shared" si="3"/>
      </c>
      <c r="F49" s="60">
        <f t="shared" si="4"/>
      </c>
      <c r="G49" s="60">
        <f t="shared" si="5"/>
      </c>
      <c r="H49" s="60">
        <f t="shared" si="6"/>
      </c>
      <c r="I49" s="35"/>
    </row>
    <row r="50" spans="1:9" ht="15">
      <c r="A50" s="37"/>
      <c r="B50" s="58">
        <f t="shared" si="0"/>
      </c>
      <c r="C50" s="59">
        <f t="shared" si="1"/>
      </c>
      <c r="D50" s="60">
        <f t="shared" si="2"/>
      </c>
      <c r="E50" s="60">
        <f t="shared" si="3"/>
      </c>
      <c r="F50" s="60">
        <f t="shared" si="4"/>
      </c>
      <c r="G50" s="60">
        <f t="shared" si="5"/>
      </c>
      <c r="H50" s="60">
        <f t="shared" si="6"/>
      </c>
      <c r="I50" s="35"/>
    </row>
    <row r="51" spans="1:9" ht="15">
      <c r="A51" s="37"/>
      <c r="B51" s="58">
        <f t="shared" si="0"/>
      </c>
      <c r="C51" s="59">
        <f t="shared" si="1"/>
      </c>
      <c r="D51" s="60">
        <f t="shared" si="2"/>
      </c>
      <c r="E51" s="60">
        <f t="shared" si="3"/>
      </c>
      <c r="F51" s="60">
        <f t="shared" si="4"/>
      </c>
      <c r="G51" s="60">
        <f t="shared" si="5"/>
      </c>
      <c r="H51" s="60">
        <f t="shared" si="6"/>
      </c>
      <c r="I51" s="35"/>
    </row>
    <row r="52" spans="1:9" ht="15">
      <c r="A52" s="37"/>
      <c r="B52" s="58">
        <f t="shared" si="0"/>
      </c>
      <c r="C52" s="59">
        <f t="shared" si="1"/>
      </c>
      <c r="D52" s="60">
        <f t="shared" si="2"/>
      </c>
      <c r="E52" s="60">
        <f t="shared" si="3"/>
      </c>
      <c r="F52" s="60">
        <f t="shared" si="4"/>
      </c>
      <c r="G52" s="60">
        <f t="shared" si="5"/>
      </c>
      <c r="H52" s="60">
        <f t="shared" si="6"/>
      </c>
      <c r="I52" s="35"/>
    </row>
    <row r="53" spans="1:9" ht="15">
      <c r="A53" s="37"/>
      <c r="B53" s="58">
        <f t="shared" si="0"/>
      </c>
      <c r="C53" s="59">
        <f t="shared" si="1"/>
      </c>
      <c r="D53" s="60">
        <f t="shared" si="2"/>
      </c>
      <c r="E53" s="60">
        <f t="shared" si="3"/>
      </c>
      <c r="F53" s="60">
        <f t="shared" si="4"/>
      </c>
      <c r="G53" s="60">
        <f t="shared" si="5"/>
      </c>
      <c r="H53" s="60">
        <f t="shared" si="6"/>
      </c>
      <c r="I53" s="35"/>
    </row>
    <row r="54" spans="1:9" ht="15">
      <c r="A54" s="37"/>
      <c r="B54" s="58">
        <f t="shared" si="0"/>
      </c>
      <c r="C54" s="59">
        <f t="shared" si="1"/>
      </c>
      <c r="D54" s="60">
        <f t="shared" si="2"/>
      </c>
      <c r="E54" s="60">
        <f t="shared" si="3"/>
      </c>
      <c r="F54" s="60">
        <f t="shared" si="4"/>
      </c>
      <c r="G54" s="60">
        <f t="shared" si="5"/>
      </c>
      <c r="H54" s="60">
        <f t="shared" si="6"/>
      </c>
      <c r="I54" s="35"/>
    </row>
    <row r="55" spans="1:9" ht="15">
      <c r="A55" s="37"/>
      <c r="B55" s="58">
        <f t="shared" si="0"/>
      </c>
      <c r="C55" s="59">
        <f t="shared" si="1"/>
      </c>
      <c r="D55" s="60">
        <f t="shared" si="2"/>
      </c>
      <c r="E55" s="60">
        <f t="shared" si="3"/>
      </c>
      <c r="F55" s="60">
        <f t="shared" si="4"/>
      </c>
      <c r="G55" s="60">
        <f t="shared" si="5"/>
      </c>
      <c r="H55" s="60">
        <f t="shared" si="6"/>
      </c>
      <c r="I55" s="35"/>
    </row>
    <row r="56" spans="1:9" ht="15">
      <c r="A56" s="37"/>
      <c r="B56" s="58">
        <f t="shared" si="0"/>
      </c>
      <c r="C56" s="59">
        <f t="shared" si="1"/>
      </c>
      <c r="D56" s="60">
        <f t="shared" si="2"/>
      </c>
      <c r="E56" s="60">
        <f t="shared" si="3"/>
      </c>
      <c r="F56" s="60">
        <f t="shared" si="4"/>
      </c>
      <c r="G56" s="60">
        <f t="shared" si="5"/>
      </c>
      <c r="H56" s="60">
        <f t="shared" si="6"/>
      </c>
      <c r="I56" s="35"/>
    </row>
    <row r="57" spans="1:9" ht="15">
      <c r="A57" s="37"/>
      <c r="B57" s="58">
        <f t="shared" si="0"/>
      </c>
      <c r="C57" s="59">
        <f t="shared" si="1"/>
      </c>
      <c r="D57" s="60">
        <f t="shared" si="2"/>
      </c>
      <c r="E57" s="60">
        <f t="shared" si="3"/>
      </c>
      <c r="F57" s="60">
        <f t="shared" si="4"/>
      </c>
      <c r="G57" s="60">
        <f t="shared" si="5"/>
      </c>
      <c r="H57" s="60">
        <f t="shared" si="6"/>
      </c>
      <c r="I57" s="35"/>
    </row>
    <row r="58" spans="1:9" ht="15">
      <c r="A58" s="37"/>
      <c r="B58" s="58">
        <f t="shared" si="0"/>
      </c>
      <c r="C58" s="59">
        <f t="shared" si="1"/>
      </c>
      <c r="D58" s="60">
        <f t="shared" si="2"/>
      </c>
      <c r="E58" s="60">
        <f t="shared" si="3"/>
      </c>
      <c r="F58" s="60">
        <f t="shared" si="4"/>
      </c>
      <c r="G58" s="60">
        <f t="shared" si="5"/>
      </c>
      <c r="H58" s="60">
        <f t="shared" si="6"/>
      </c>
      <c r="I58" s="35"/>
    </row>
    <row r="59" spans="1:9" ht="15">
      <c r="A59" s="37"/>
      <c r="B59" s="58">
        <f t="shared" si="0"/>
      </c>
      <c r="C59" s="59">
        <f t="shared" si="1"/>
      </c>
      <c r="D59" s="60">
        <f t="shared" si="2"/>
      </c>
      <c r="E59" s="60">
        <f t="shared" si="3"/>
      </c>
      <c r="F59" s="60">
        <f t="shared" si="4"/>
      </c>
      <c r="G59" s="60">
        <f t="shared" si="5"/>
      </c>
      <c r="H59" s="60">
        <f t="shared" si="6"/>
      </c>
      <c r="I59" s="35"/>
    </row>
    <row r="60" spans="1:9" ht="15">
      <c r="A60" s="37"/>
      <c r="B60" s="58">
        <f t="shared" si="0"/>
      </c>
      <c r="C60" s="59">
        <f t="shared" si="1"/>
      </c>
      <c r="D60" s="60">
        <f t="shared" si="2"/>
      </c>
      <c r="E60" s="60">
        <f t="shared" si="3"/>
      </c>
      <c r="F60" s="60">
        <f t="shared" si="4"/>
      </c>
      <c r="G60" s="60">
        <f t="shared" si="5"/>
      </c>
      <c r="H60" s="60">
        <f t="shared" si="6"/>
      </c>
      <c r="I60" s="35"/>
    </row>
    <row r="61" spans="1:9" ht="15">
      <c r="A61" s="37"/>
      <c r="B61" s="58">
        <f t="shared" si="0"/>
      </c>
      <c r="C61" s="59">
        <f t="shared" si="1"/>
      </c>
      <c r="D61" s="60">
        <f t="shared" si="2"/>
      </c>
      <c r="E61" s="60">
        <f t="shared" si="3"/>
      </c>
      <c r="F61" s="60">
        <f t="shared" si="4"/>
      </c>
      <c r="G61" s="60">
        <f t="shared" si="5"/>
      </c>
      <c r="H61" s="60">
        <f t="shared" si="6"/>
      </c>
      <c r="I61" s="35"/>
    </row>
    <row r="62" spans="1:9" ht="15">
      <c r="A62" s="37"/>
      <c r="B62" s="58">
        <f t="shared" si="0"/>
      </c>
      <c r="C62" s="59">
        <f t="shared" si="1"/>
      </c>
      <c r="D62" s="60">
        <f t="shared" si="2"/>
      </c>
      <c r="E62" s="60">
        <f t="shared" si="3"/>
      </c>
      <c r="F62" s="60">
        <f t="shared" si="4"/>
      </c>
      <c r="G62" s="60">
        <f t="shared" si="5"/>
      </c>
      <c r="H62" s="60">
        <f t="shared" si="6"/>
      </c>
      <c r="I62" s="35"/>
    </row>
    <row r="63" spans="1:9" ht="15">
      <c r="A63" s="37"/>
      <c r="B63" s="58">
        <f t="shared" si="0"/>
      </c>
      <c r="C63" s="59">
        <f t="shared" si="1"/>
      </c>
      <c r="D63" s="60">
        <f t="shared" si="2"/>
      </c>
      <c r="E63" s="60">
        <f t="shared" si="3"/>
      </c>
      <c r="F63" s="60">
        <f t="shared" si="4"/>
      </c>
      <c r="G63" s="60">
        <f t="shared" si="5"/>
      </c>
      <c r="H63" s="60">
        <f t="shared" si="6"/>
      </c>
      <c r="I63" s="35"/>
    </row>
    <row r="64" spans="1:9" ht="15">
      <c r="A64" s="37"/>
      <c r="B64" s="58">
        <f t="shared" si="0"/>
      </c>
      <c r="C64" s="59">
        <f t="shared" si="1"/>
      </c>
      <c r="D64" s="60">
        <f t="shared" si="2"/>
      </c>
      <c r="E64" s="60">
        <f t="shared" si="3"/>
      </c>
      <c r="F64" s="60">
        <f t="shared" si="4"/>
      </c>
      <c r="G64" s="60">
        <f t="shared" si="5"/>
      </c>
      <c r="H64" s="60">
        <f t="shared" si="6"/>
      </c>
      <c r="I64" s="35"/>
    </row>
    <row r="65" spans="1:9" ht="15">
      <c r="A65" s="37"/>
      <c r="B65" s="58">
        <f t="shared" si="0"/>
      </c>
      <c r="C65" s="59">
        <f t="shared" si="1"/>
      </c>
      <c r="D65" s="60">
        <f t="shared" si="2"/>
      </c>
      <c r="E65" s="60">
        <f t="shared" si="3"/>
      </c>
      <c r="F65" s="60">
        <f t="shared" si="4"/>
      </c>
      <c r="G65" s="60">
        <f t="shared" si="5"/>
      </c>
      <c r="H65" s="60">
        <f t="shared" si="6"/>
      </c>
      <c r="I65" s="35"/>
    </row>
    <row r="66" spans="1:9" ht="15">
      <c r="A66" s="37"/>
      <c r="B66" s="58">
        <f t="shared" si="0"/>
      </c>
      <c r="C66" s="59">
        <f t="shared" si="1"/>
      </c>
      <c r="D66" s="60">
        <f t="shared" si="2"/>
      </c>
      <c r="E66" s="60">
        <f t="shared" si="3"/>
      </c>
      <c r="F66" s="60">
        <f t="shared" si="4"/>
      </c>
      <c r="G66" s="60">
        <f t="shared" si="5"/>
      </c>
      <c r="H66" s="60">
        <f t="shared" si="6"/>
      </c>
      <c r="I66" s="35"/>
    </row>
    <row r="67" spans="1:9" ht="15">
      <c r="A67" s="37"/>
      <c r="B67" s="58">
        <f t="shared" si="0"/>
      </c>
      <c r="C67" s="59">
        <f t="shared" si="1"/>
      </c>
      <c r="D67" s="60">
        <f t="shared" si="2"/>
      </c>
      <c r="E67" s="60">
        <f t="shared" si="3"/>
      </c>
      <c r="F67" s="60">
        <f t="shared" si="4"/>
      </c>
      <c r="G67" s="60">
        <f t="shared" si="5"/>
      </c>
      <c r="H67" s="60">
        <f t="shared" si="6"/>
      </c>
      <c r="I67" s="35"/>
    </row>
    <row r="68" spans="1:9" ht="15">
      <c r="A68" s="37"/>
      <c r="B68" s="58">
        <f t="shared" si="0"/>
      </c>
      <c r="C68" s="59">
        <f t="shared" si="1"/>
      </c>
      <c r="D68" s="60">
        <f t="shared" si="2"/>
      </c>
      <c r="E68" s="60">
        <f t="shared" si="3"/>
      </c>
      <c r="F68" s="60">
        <f t="shared" si="4"/>
      </c>
      <c r="G68" s="60">
        <f t="shared" si="5"/>
      </c>
      <c r="H68" s="60">
        <f t="shared" si="6"/>
      </c>
      <c r="I68" s="35"/>
    </row>
    <row r="69" spans="1:9" ht="15">
      <c r="A69" s="37"/>
      <c r="B69" s="58">
        <f t="shared" si="0"/>
      </c>
      <c r="C69" s="59">
        <f t="shared" si="1"/>
      </c>
      <c r="D69" s="60">
        <f t="shared" si="2"/>
      </c>
      <c r="E69" s="60">
        <f t="shared" si="3"/>
      </c>
      <c r="F69" s="60">
        <f t="shared" si="4"/>
      </c>
      <c r="G69" s="60">
        <f t="shared" si="5"/>
      </c>
      <c r="H69" s="60">
        <f t="shared" si="6"/>
      </c>
      <c r="I69" s="35"/>
    </row>
    <row r="70" spans="1:9" ht="15">
      <c r="A70" s="37"/>
      <c r="B70" s="58">
        <f t="shared" si="0"/>
      </c>
      <c r="C70" s="59">
        <f t="shared" si="1"/>
      </c>
      <c r="D70" s="60">
        <f t="shared" si="2"/>
      </c>
      <c r="E70" s="60">
        <f t="shared" si="3"/>
      </c>
      <c r="F70" s="60">
        <f t="shared" si="4"/>
      </c>
      <c r="G70" s="60">
        <f t="shared" si="5"/>
      </c>
      <c r="H70" s="60">
        <f t="shared" si="6"/>
      </c>
      <c r="I70" s="35"/>
    </row>
    <row r="71" spans="1:9" ht="15">
      <c r="A71" s="37"/>
      <c r="B71" s="58">
        <f t="shared" si="0"/>
      </c>
      <c r="C71" s="59">
        <f t="shared" si="1"/>
      </c>
      <c r="D71" s="60">
        <f t="shared" si="2"/>
      </c>
      <c r="E71" s="60">
        <f t="shared" si="3"/>
      </c>
      <c r="F71" s="60">
        <f t="shared" si="4"/>
      </c>
      <c r="G71" s="60">
        <f t="shared" si="5"/>
      </c>
      <c r="H71" s="60">
        <f t="shared" si="6"/>
      </c>
      <c r="I71" s="35"/>
    </row>
    <row r="72" spans="1:9" ht="15">
      <c r="A72" s="37"/>
      <c r="B72" s="58">
        <f t="shared" si="0"/>
      </c>
      <c r="C72" s="59">
        <f t="shared" si="1"/>
      </c>
      <c r="D72" s="60">
        <f t="shared" si="2"/>
      </c>
      <c r="E72" s="60">
        <f t="shared" si="3"/>
      </c>
      <c r="F72" s="60">
        <f t="shared" si="4"/>
      </c>
      <c r="G72" s="60">
        <f t="shared" si="5"/>
      </c>
      <c r="H72" s="60">
        <f t="shared" si="6"/>
      </c>
      <c r="I72" s="35"/>
    </row>
    <row r="73" spans="1:9" ht="15">
      <c r="A73" s="37"/>
      <c r="B73" s="58">
        <f t="shared" si="0"/>
      </c>
      <c r="C73" s="59">
        <f t="shared" si="1"/>
      </c>
      <c r="D73" s="60">
        <f t="shared" si="2"/>
      </c>
      <c r="E73" s="60">
        <f t="shared" si="3"/>
      </c>
      <c r="F73" s="60">
        <f t="shared" si="4"/>
      </c>
      <c r="G73" s="60">
        <f t="shared" si="5"/>
      </c>
      <c r="H73" s="60">
        <f t="shared" si="6"/>
      </c>
      <c r="I73" s="35"/>
    </row>
    <row r="74" spans="1:9" ht="15">
      <c r="A74" s="37"/>
      <c r="B74" s="58">
        <f t="shared" si="0"/>
      </c>
      <c r="C74" s="59">
        <f t="shared" si="1"/>
      </c>
      <c r="D74" s="60">
        <f t="shared" si="2"/>
      </c>
      <c r="E74" s="60">
        <f t="shared" si="3"/>
      </c>
      <c r="F74" s="60">
        <f t="shared" si="4"/>
      </c>
      <c r="G74" s="60">
        <f t="shared" si="5"/>
      </c>
      <c r="H74" s="60">
        <f t="shared" si="6"/>
      </c>
      <c r="I74" s="35"/>
    </row>
    <row r="75" spans="1:9" ht="15">
      <c r="A75" s="37"/>
      <c r="B75" s="58">
        <f t="shared" si="0"/>
      </c>
      <c r="C75" s="59">
        <f t="shared" si="1"/>
      </c>
      <c r="D75" s="60">
        <f t="shared" si="2"/>
      </c>
      <c r="E75" s="60">
        <f t="shared" si="3"/>
      </c>
      <c r="F75" s="60">
        <f t="shared" si="4"/>
      </c>
      <c r="G75" s="60">
        <f t="shared" si="5"/>
      </c>
      <c r="H75" s="60">
        <f t="shared" si="6"/>
      </c>
      <c r="I75" s="35"/>
    </row>
    <row r="76" spans="1:9" ht="15">
      <c r="A76" s="37"/>
      <c r="B76" s="61">
        <f t="shared" si="0"/>
      </c>
      <c r="C76" s="59">
        <f t="shared" si="1"/>
      </c>
      <c r="D76" s="60">
        <f t="shared" si="2"/>
      </c>
      <c r="E76" s="60">
        <f t="shared" si="3"/>
      </c>
      <c r="F76" s="60">
        <f t="shared" si="4"/>
      </c>
      <c r="G76" s="60">
        <f t="shared" si="5"/>
      </c>
      <c r="H76" s="62">
        <f t="shared" si="6"/>
      </c>
      <c r="I76" s="35"/>
    </row>
    <row r="77" spans="1:9" ht="15">
      <c r="A77" s="37"/>
      <c r="B77" s="61">
        <f t="shared" si="0"/>
      </c>
      <c r="C77" s="59">
        <f t="shared" si="1"/>
      </c>
      <c r="D77" s="60">
        <f t="shared" si="2"/>
      </c>
      <c r="E77" s="60">
        <f t="shared" si="3"/>
      </c>
      <c r="F77" s="60">
        <f t="shared" si="4"/>
      </c>
      <c r="G77" s="60">
        <f t="shared" si="5"/>
      </c>
      <c r="H77" s="62">
        <f t="shared" si="6"/>
      </c>
      <c r="I77" s="35"/>
    </row>
    <row r="78" spans="1:9" ht="15">
      <c r="A78" s="37"/>
      <c r="B78" s="61">
        <f t="shared" si="0"/>
      </c>
      <c r="C78" s="59">
        <f t="shared" si="1"/>
      </c>
      <c r="D78" s="60">
        <f t="shared" si="2"/>
      </c>
      <c r="E78" s="60">
        <f t="shared" si="3"/>
      </c>
      <c r="F78" s="60">
        <f t="shared" si="4"/>
      </c>
      <c r="G78" s="60">
        <f t="shared" si="5"/>
      </c>
      <c r="H78" s="62">
        <f t="shared" si="6"/>
      </c>
      <c r="I78" s="35"/>
    </row>
    <row r="79" spans="1:9" ht="15">
      <c r="A79" s="37"/>
      <c r="B79" s="61">
        <f t="shared" si="0"/>
      </c>
      <c r="C79" s="59">
        <f t="shared" si="1"/>
      </c>
      <c r="D79" s="60">
        <f t="shared" si="2"/>
      </c>
      <c r="E79" s="60">
        <f t="shared" si="3"/>
      </c>
      <c r="F79" s="60">
        <f t="shared" si="4"/>
      </c>
      <c r="G79" s="60">
        <f t="shared" si="5"/>
      </c>
      <c r="H79" s="62">
        <f t="shared" si="6"/>
      </c>
      <c r="I79" s="35"/>
    </row>
    <row r="80" spans="1:9" ht="15">
      <c r="A80" s="37"/>
      <c r="B80" s="61">
        <f aca="true" t="shared" si="7" ref="B80:B143">IF(Loan_Not_Paid*Values_Entered,Payment_Number,"")</f>
      </c>
      <c r="C80" s="59">
        <f aca="true" t="shared" si="8" ref="C80:C143">IF(Loan_Not_Paid*Values_Entered,Payment_Date,"")</f>
      </c>
      <c r="D80" s="60">
        <f aca="true" t="shared" si="9" ref="D80:D143">IF(Loan_Not_Paid*Values_Entered,Beginning_Balance,"")</f>
      </c>
      <c r="E80" s="60">
        <f aca="true" t="shared" si="10" ref="E80:E143">IF(Loan_Not_Paid*Values_Entered,Monthly_Payment,"")</f>
      </c>
      <c r="F80" s="60">
        <f aca="true" t="shared" si="11" ref="F80:F143">IF(Loan_Not_Paid*Values_Entered,Principal,"")</f>
      </c>
      <c r="G80" s="60">
        <f aca="true" t="shared" si="12" ref="G80:G143">IF(Loan_Not_Paid*Values_Entered,Interest,"")</f>
      </c>
      <c r="H80" s="62">
        <f aca="true" t="shared" si="13" ref="H80:H143">IF(Loan_Not_Paid*Values_Entered,Ending_Balance,"")</f>
      </c>
      <c r="I80" s="35"/>
    </row>
    <row r="81" spans="1:9" ht="15">
      <c r="A81" s="37"/>
      <c r="B81" s="61">
        <f t="shared" si="7"/>
      </c>
      <c r="C81" s="59">
        <f t="shared" si="8"/>
      </c>
      <c r="D81" s="60">
        <f t="shared" si="9"/>
      </c>
      <c r="E81" s="60">
        <f t="shared" si="10"/>
      </c>
      <c r="F81" s="60">
        <f t="shared" si="11"/>
      </c>
      <c r="G81" s="60">
        <f t="shared" si="12"/>
      </c>
      <c r="H81" s="62">
        <f t="shared" si="13"/>
      </c>
      <c r="I81" s="35"/>
    </row>
    <row r="82" spans="1:9" ht="15">
      <c r="A82" s="37"/>
      <c r="B82" s="61">
        <f t="shared" si="7"/>
      </c>
      <c r="C82" s="59">
        <f t="shared" si="8"/>
      </c>
      <c r="D82" s="60">
        <f t="shared" si="9"/>
      </c>
      <c r="E82" s="60">
        <f t="shared" si="10"/>
      </c>
      <c r="F82" s="60">
        <f t="shared" si="11"/>
      </c>
      <c r="G82" s="60">
        <f t="shared" si="12"/>
      </c>
      <c r="H82" s="62">
        <f t="shared" si="13"/>
      </c>
      <c r="I82" s="35"/>
    </row>
    <row r="83" spans="1:9" ht="15">
      <c r="A83" s="37"/>
      <c r="B83" s="61">
        <f t="shared" si="7"/>
      </c>
      <c r="C83" s="59">
        <f t="shared" si="8"/>
      </c>
      <c r="D83" s="60">
        <f t="shared" si="9"/>
      </c>
      <c r="E83" s="60">
        <f t="shared" si="10"/>
      </c>
      <c r="F83" s="60">
        <f t="shared" si="11"/>
      </c>
      <c r="G83" s="60">
        <f t="shared" si="12"/>
      </c>
      <c r="H83" s="62">
        <f t="shared" si="13"/>
      </c>
      <c r="I83" s="35"/>
    </row>
    <row r="84" spans="1:9" ht="15">
      <c r="A84" s="37"/>
      <c r="B84" s="61">
        <f t="shared" si="7"/>
      </c>
      <c r="C84" s="59">
        <f t="shared" si="8"/>
      </c>
      <c r="D84" s="60">
        <f t="shared" si="9"/>
      </c>
      <c r="E84" s="60">
        <f t="shared" si="10"/>
      </c>
      <c r="F84" s="60">
        <f t="shared" si="11"/>
      </c>
      <c r="G84" s="60">
        <f t="shared" si="12"/>
      </c>
      <c r="H84" s="62">
        <f t="shared" si="13"/>
      </c>
      <c r="I84" s="35"/>
    </row>
    <row r="85" spans="1:9" ht="15">
      <c r="A85" s="37"/>
      <c r="B85" s="61">
        <f t="shared" si="7"/>
      </c>
      <c r="C85" s="59">
        <f t="shared" si="8"/>
      </c>
      <c r="D85" s="60">
        <f t="shared" si="9"/>
      </c>
      <c r="E85" s="60">
        <f t="shared" si="10"/>
      </c>
      <c r="F85" s="60">
        <f t="shared" si="11"/>
      </c>
      <c r="G85" s="60">
        <f t="shared" si="12"/>
      </c>
      <c r="H85" s="62">
        <f t="shared" si="13"/>
      </c>
      <c r="I85" s="35"/>
    </row>
    <row r="86" spans="1:9" ht="15">
      <c r="A86" s="37"/>
      <c r="B86" s="61">
        <f t="shared" si="7"/>
      </c>
      <c r="C86" s="59">
        <f t="shared" si="8"/>
      </c>
      <c r="D86" s="60">
        <f t="shared" si="9"/>
      </c>
      <c r="E86" s="60">
        <f t="shared" si="10"/>
      </c>
      <c r="F86" s="60">
        <f t="shared" si="11"/>
      </c>
      <c r="G86" s="60">
        <f t="shared" si="12"/>
      </c>
      <c r="H86" s="62">
        <f t="shared" si="13"/>
      </c>
      <c r="I86" s="35"/>
    </row>
    <row r="87" spans="1:9" ht="15">
      <c r="A87" s="37"/>
      <c r="B87" s="61">
        <f t="shared" si="7"/>
      </c>
      <c r="C87" s="59">
        <f t="shared" si="8"/>
      </c>
      <c r="D87" s="60">
        <f t="shared" si="9"/>
      </c>
      <c r="E87" s="60">
        <f t="shared" si="10"/>
      </c>
      <c r="F87" s="60">
        <f t="shared" si="11"/>
      </c>
      <c r="G87" s="60">
        <f t="shared" si="12"/>
      </c>
      <c r="H87" s="62">
        <f t="shared" si="13"/>
      </c>
      <c r="I87" s="35"/>
    </row>
    <row r="88" spans="1:9" ht="15">
      <c r="A88" s="37"/>
      <c r="B88" s="61">
        <f t="shared" si="7"/>
      </c>
      <c r="C88" s="59">
        <f t="shared" si="8"/>
      </c>
      <c r="D88" s="60">
        <f t="shared" si="9"/>
      </c>
      <c r="E88" s="60">
        <f t="shared" si="10"/>
      </c>
      <c r="F88" s="60">
        <f t="shared" si="11"/>
      </c>
      <c r="G88" s="60">
        <f t="shared" si="12"/>
      </c>
      <c r="H88" s="62">
        <f t="shared" si="13"/>
      </c>
      <c r="I88" s="35"/>
    </row>
    <row r="89" spans="1:9" ht="15">
      <c r="A89" s="37"/>
      <c r="B89" s="61">
        <f t="shared" si="7"/>
      </c>
      <c r="C89" s="59">
        <f t="shared" si="8"/>
      </c>
      <c r="D89" s="60">
        <f t="shared" si="9"/>
      </c>
      <c r="E89" s="60">
        <f t="shared" si="10"/>
      </c>
      <c r="F89" s="60">
        <f t="shared" si="11"/>
      </c>
      <c r="G89" s="60">
        <f t="shared" si="12"/>
      </c>
      <c r="H89" s="62">
        <f t="shared" si="13"/>
      </c>
      <c r="I89" s="35"/>
    </row>
    <row r="90" spans="1:9" ht="15">
      <c r="A90" s="37"/>
      <c r="B90" s="61">
        <f t="shared" si="7"/>
      </c>
      <c r="C90" s="59">
        <f t="shared" si="8"/>
      </c>
      <c r="D90" s="60">
        <f t="shared" si="9"/>
      </c>
      <c r="E90" s="60">
        <f t="shared" si="10"/>
      </c>
      <c r="F90" s="60">
        <f t="shared" si="11"/>
      </c>
      <c r="G90" s="60">
        <f t="shared" si="12"/>
      </c>
      <c r="H90" s="62">
        <f t="shared" si="13"/>
      </c>
      <c r="I90" s="35"/>
    </row>
    <row r="91" spans="1:9" ht="15">
      <c r="A91" s="37"/>
      <c r="B91" s="61">
        <f t="shared" si="7"/>
      </c>
      <c r="C91" s="59">
        <f t="shared" si="8"/>
      </c>
      <c r="D91" s="60">
        <f t="shared" si="9"/>
      </c>
      <c r="E91" s="60">
        <f t="shared" si="10"/>
      </c>
      <c r="F91" s="60">
        <f t="shared" si="11"/>
      </c>
      <c r="G91" s="60">
        <f t="shared" si="12"/>
      </c>
      <c r="H91" s="62">
        <f t="shared" si="13"/>
      </c>
      <c r="I91" s="35"/>
    </row>
    <row r="92" spans="1:9" ht="15">
      <c r="A92" s="37"/>
      <c r="B92" s="61">
        <f t="shared" si="7"/>
      </c>
      <c r="C92" s="59">
        <f t="shared" si="8"/>
      </c>
      <c r="D92" s="60">
        <f t="shared" si="9"/>
      </c>
      <c r="E92" s="60">
        <f t="shared" si="10"/>
      </c>
      <c r="F92" s="60">
        <f t="shared" si="11"/>
      </c>
      <c r="G92" s="60">
        <f t="shared" si="12"/>
      </c>
      <c r="H92" s="62">
        <f t="shared" si="13"/>
      </c>
      <c r="I92" s="35"/>
    </row>
    <row r="93" spans="1:9" ht="15">
      <c r="A93" s="37"/>
      <c r="B93" s="61">
        <f t="shared" si="7"/>
      </c>
      <c r="C93" s="59">
        <f t="shared" si="8"/>
      </c>
      <c r="D93" s="60">
        <f t="shared" si="9"/>
      </c>
      <c r="E93" s="60">
        <f t="shared" si="10"/>
      </c>
      <c r="F93" s="60">
        <f t="shared" si="11"/>
      </c>
      <c r="G93" s="60">
        <f t="shared" si="12"/>
      </c>
      <c r="H93" s="62">
        <f t="shared" si="13"/>
      </c>
      <c r="I93" s="35"/>
    </row>
    <row r="94" spans="1:9" ht="15">
      <c r="A94" s="37"/>
      <c r="B94" s="61">
        <f t="shared" si="7"/>
      </c>
      <c r="C94" s="59">
        <f t="shared" si="8"/>
      </c>
      <c r="D94" s="60">
        <f t="shared" si="9"/>
      </c>
      <c r="E94" s="60">
        <f t="shared" si="10"/>
      </c>
      <c r="F94" s="60">
        <f t="shared" si="11"/>
      </c>
      <c r="G94" s="60">
        <f t="shared" si="12"/>
      </c>
      <c r="H94" s="62">
        <f t="shared" si="13"/>
      </c>
      <c r="I94" s="35"/>
    </row>
    <row r="95" spans="1:9" ht="15">
      <c r="A95" s="37"/>
      <c r="B95" s="61">
        <f t="shared" si="7"/>
      </c>
      <c r="C95" s="59">
        <f t="shared" si="8"/>
      </c>
      <c r="D95" s="60">
        <f t="shared" si="9"/>
      </c>
      <c r="E95" s="60">
        <f t="shared" si="10"/>
      </c>
      <c r="F95" s="60">
        <f t="shared" si="11"/>
      </c>
      <c r="G95" s="60">
        <f t="shared" si="12"/>
      </c>
      <c r="H95" s="62">
        <f t="shared" si="13"/>
      </c>
      <c r="I95" s="35"/>
    </row>
    <row r="96" spans="1:9" ht="15">
      <c r="A96" s="37"/>
      <c r="B96" s="61">
        <f t="shared" si="7"/>
      </c>
      <c r="C96" s="59">
        <f t="shared" si="8"/>
      </c>
      <c r="D96" s="60">
        <f t="shared" si="9"/>
      </c>
      <c r="E96" s="60">
        <f t="shared" si="10"/>
      </c>
      <c r="F96" s="60">
        <f t="shared" si="11"/>
      </c>
      <c r="G96" s="60">
        <f t="shared" si="12"/>
      </c>
      <c r="H96" s="62">
        <f t="shared" si="13"/>
      </c>
      <c r="I96" s="35"/>
    </row>
    <row r="97" spans="1:9" ht="15">
      <c r="A97" s="37"/>
      <c r="B97" s="61">
        <f t="shared" si="7"/>
      </c>
      <c r="C97" s="59">
        <f t="shared" si="8"/>
      </c>
      <c r="D97" s="60">
        <f t="shared" si="9"/>
      </c>
      <c r="E97" s="60">
        <f t="shared" si="10"/>
      </c>
      <c r="F97" s="60">
        <f t="shared" si="11"/>
      </c>
      <c r="G97" s="60">
        <f t="shared" si="12"/>
      </c>
      <c r="H97" s="62">
        <f t="shared" si="13"/>
      </c>
      <c r="I97" s="35"/>
    </row>
    <row r="98" spans="1:9" ht="15">
      <c r="A98" s="37"/>
      <c r="B98" s="61">
        <f t="shared" si="7"/>
      </c>
      <c r="C98" s="59">
        <f t="shared" si="8"/>
      </c>
      <c r="D98" s="60">
        <f t="shared" si="9"/>
      </c>
      <c r="E98" s="60">
        <f t="shared" si="10"/>
      </c>
      <c r="F98" s="60">
        <f t="shared" si="11"/>
      </c>
      <c r="G98" s="60">
        <f t="shared" si="12"/>
      </c>
      <c r="H98" s="62">
        <f t="shared" si="13"/>
      </c>
      <c r="I98" s="35"/>
    </row>
    <row r="99" spans="1:9" ht="15">
      <c r="A99" s="37"/>
      <c r="B99" s="61">
        <f t="shared" si="7"/>
      </c>
      <c r="C99" s="59">
        <f t="shared" si="8"/>
      </c>
      <c r="D99" s="60">
        <f t="shared" si="9"/>
      </c>
      <c r="E99" s="60">
        <f t="shared" si="10"/>
      </c>
      <c r="F99" s="60">
        <f t="shared" si="11"/>
      </c>
      <c r="G99" s="60">
        <f t="shared" si="12"/>
      </c>
      <c r="H99" s="62">
        <f t="shared" si="13"/>
      </c>
      <c r="I99" s="35"/>
    </row>
    <row r="100" spans="1:9" ht="15">
      <c r="A100" s="37"/>
      <c r="B100" s="61">
        <f t="shared" si="7"/>
      </c>
      <c r="C100" s="59">
        <f t="shared" si="8"/>
      </c>
      <c r="D100" s="60">
        <f t="shared" si="9"/>
      </c>
      <c r="E100" s="60">
        <f t="shared" si="10"/>
      </c>
      <c r="F100" s="60">
        <f t="shared" si="11"/>
      </c>
      <c r="G100" s="60">
        <f t="shared" si="12"/>
      </c>
      <c r="H100" s="62">
        <f t="shared" si="13"/>
      </c>
      <c r="I100" s="35"/>
    </row>
    <row r="101" spans="1:9" ht="15">
      <c r="A101" s="37"/>
      <c r="B101" s="61">
        <f t="shared" si="7"/>
      </c>
      <c r="C101" s="59">
        <f t="shared" si="8"/>
      </c>
      <c r="D101" s="60">
        <f t="shared" si="9"/>
      </c>
      <c r="E101" s="60">
        <f t="shared" si="10"/>
      </c>
      <c r="F101" s="60">
        <f t="shared" si="11"/>
      </c>
      <c r="G101" s="60">
        <f t="shared" si="12"/>
      </c>
      <c r="H101" s="62">
        <f t="shared" si="13"/>
      </c>
      <c r="I101" s="35"/>
    </row>
    <row r="102" spans="1:9" ht="15">
      <c r="A102" s="37"/>
      <c r="B102" s="61">
        <f t="shared" si="7"/>
      </c>
      <c r="C102" s="59">
        <f t="shared" si="8"/>
      </c>
      <c r="D102" s="60">
        <f t="shared" si="9"/>
      </c>
      <c r="E102" s="60">
        <f t="shared" si="10"/>
      </c>
      <c r="F102" s="60">
        <f t="shared" si="11"/>
      </c>
      <c r="G102" s="60">
        <f t="shared" si="12"/>
      </c>
      <c r="H102" s="62">
        <f t="shared" si="13"/>
      </c>
      <c r="I102" s="35"/>
    </row>
    <row r="103" spans="1:9" ht="15">
      <c r="A103" s="37"/>
      <c r="B103" s="61">
        <f t="shared" si="7"/>
      </c>
      <c r="C103" s="59">
        <f t="shared" si="8"/>
      </c>
      <c r="D103" s="60">
        <f t="shared" si="9"/>
      </c>
      <c r="E103" s="60">
        <f t="shared" si="10"/>
      </c>
      <c r="F103" s="60">
        <f t="shared" si="11"/>
      </c>
      <c r="G103" s="60">
        <f t="shared" si="12"/>
      </c>
      <c r="H103" s="62">
        <f t="shared" si="13"/>
      </c>
      <c r="I103" s="35"/>
    </row>
    <row r="104" spans="1:9" ht="15">
      <c r="A104" s="37"/>
      <c r="B104" s="61">
        <f t="shared" si="7"/>
      </c>
      <c r="C104" s="59">
        <f t="shared" si="8"/>
      </c>
      <c r="D104" s="60">
        <f t="shared" si="9"/>
      </c>
      <c r="E104" s="60">
        <f t="shared" si="10"/>
      </c>
      <c r="F104" s="60">
        <f t="shared" si="11"/>
      </c>
      <c r="G104" s="60">
        <f t="shared" si="12"/>
      </c>
      <c r="H104" s="62">
        <f t="shared" si="13"/>
      </c>
      <c r="I104" s="35"/>
    </row>
    <row r="105" spans="1:9" ht="15">
      <c r="A105" s="37"/>
      <c r="B105" s="61">
        <f t="shared" si="7"/>
      </c>
      <c r="C105" s="59">
        <f t="shared" si="8"/>
      </c>
      <c r="D105" s="60">
        <f t="shared" si="9"/>
      </c>
      <c r="E105" s="60">
        <f t="shared" si="10"/>
      </c>
      <c r="F105" s="60">
        <f t="shared" si="11"/>
      </c>
      <c r="G105" s="60">
        <f t="shared" si="12"/>
      </c>
      <c r="H105" s="62">
        <f t="shared" si="13"/>
      </c>
      <c r="I105" s="35"/>
    </row>
    <row r="106" spans="1:9" ht="15">
      <c r="A106" s="37"/>
      <c r="B106" s="61">
        <f t="shared" si="7"/>
      </c>
      <c r="C106" s="59">
        <f t="shared" si="8"/>
      </c>
      <c r="D106" s="60">
        <f t="shared" si="9"/>
      </c>
      <c r="E106" s="60">
        <f t="shared" si="10"/>
      </c>
      <c r="F106" s="60">
        <f t="shared" si="11"/>
      </c>
      <c r="G106" s="60">
        <f t="shared" si="12"/>
      </c>
      <c r="H106" s="62">
        <f t="shared" si="13"/>
      </c>
      <c r="I106" s="35"/>
    </row>
    <row r="107" spans="1:9" ht="15">
      <c r="A107" s="37"/>
      <c r="B107" s="61">
        <f t="shared" si="7"/>
      </c>
      <c r="C107" s="59">
        <f t="shared" si="8"/>
      </c>
      <c r="D107" s="60">
        <f t="shared" si="9"/>
      </c>
      <c r="E107" s="60">
        <f t="shared" si="10"/>
      </c>
      <c r="F107" s="60">
        <f t="shared" si="11"/>
      </c>
      <c r="G107" s="60">
        <f t="shared" si="12"/>
      </c>
      <c r="H107" s="62">
        <f t="shared" si="13"/>
      </c>
      <c r="I107" s="35"/>
    </row>
    <row r="108" spans="1:9" ht="15">
      <c r="A108" s="37"/>
      <c r="B108" s="61">
        <f t="shared" si="7"/>
      </c>
      <c r="C108" s="59">
        <f t="shared" si="8"/>
      </c>
      <c r="D108" s="60">
        <f t="shared" si="9"/>
      </c>
      <c r="E108" s="60">
        <f t="shared" si="10"/>
      </c>
      <c r="F108" s="60">
        <f t="shared" si="11"/>
      </c>
      <c r="G108" s="60">
        <f t="shared" si="12"/>
      </c>
      <c r="H108" s="62">
        <f t="shared" si="13"/>
      </c>
      <c r="I108" s="35"/>
    </row>
    <row r="109" spans="1:9" ht="15">
      <c r="A109" s="37"/>
      <c r="B109" s="61">
        <f t="shared" si="7"/>
      </c>
      <c r="C109" s="59">
        <f t="shared" si="8"/>
      </c>
      <c r="D109" s="60">
        <f t="shared" si="9"/>
      </c>
      <c r="E109" s="60">
        <f t="shared" si="10"/>
      </c>
      <c r="F109" s="60">
        <f t="shared" si="11"/>
      </c>
      <c r="G109" s="60">
        <f t="shared" si="12"/>
      </c>
      <c r="H109" s="62">
        <f t="shared" si="13"/>
      </c>
      <c r="I109" s="35"/>
    </row>
    <row r="110" spans="1:9" ht="15">
      <c r="A110" s="37"/>
      <c r="B110" s="61">
        <f t="shared" si="7"/>
      </c>
      <c r="C110" s="59">
        <f t="shared" si="8"/>
      </c>
      <c r="D110" s="60">
        <f t="shared" si="9"/>
      </c>
      <c r="E110" s="60">
        <f t="shared" si="10"/>
      </c>
      <c r="F110" s="60">
        <f t="shared" si="11"/>
      </c>
      <c r="G110" s="60">
        <f t="shared" si="12"/>
      </c>
      <c r="H110" s="62">
        <f t="shared" si="13"/>
      </c>
      <c r="I110" s="35"/>
    </row>
    <row r="111" spans="1:9" ht="15">
      <c r="A111" s="37"/>
      <c r="B111" s="61">
        <f t="shared" si="7"/>
      </c>
      <c r="C111" s="59">
        <f t="shared" si="8"/>
      </c>
      <c r="D111" s="60">
        <f t="shared" si="9"/>
      </c>
      <c r="E111" s="60">
        <f t="shared" si="10"/>
      </c>
      <c r="F111" s="60">
        <f t="shared" si="11"/>
      </c>
      <c r="G111" s="60">
        <f t="shared" si="12"/>
      </c>
      <c r="H111" s="62">
        <f t="shared" si="13"/>
      </c>
      <c r="I111" s="35"/>
    </row>
    <row r="112" spans="1:9" ht="15">
      <c r="A112" s="37"/>
      <c r="B112" s="61">
        <f t="shared" si="7"/>
      </c>
      <c r="C112" s="59">
        <f t="shared" si="8"/>
      </c>
      <c r="D112" s="60">
        <f t="shared" si="9"/>
      </c>
      <c r="E112" s="60">
        <f t="shared" si="10"/>
      </c>
      <c r="F112" s="60">
        <f t="shared" si="11"/>
      </c>
      <c r="G112" s="60">
        <f t="shared" si="12"/>
      </c>
      <c r="H112" s="62">
        <f t="shared" si="13"/>
      </c>
      <c r="I112" s="35"/>
    </row>
    <row r="113" spans="1:9" ht="15">
      <c r="A113" s="37"/>
      <c r="B113" s="61">
        <f t="shared" si="7"/>
      </c>
      <c r="C113" s="59">
        <f t="shared" si="8"/>
      </c>
      <c r="D113" s="60">
        <f t="shared" si="9"/>
      </c>
      <c r="E113" s="60">
        <f t="shared" si="10"/>
      </c>
      <c r="F113" s="60">
        <f t="shared" si="11"/>
      </c>
      <c r="G113" s="60">
        <f t="shared" si="12"/>
      </c>
      <c r="H113" s="62">
        <f t="shared" si="13"/>
      </c>
      <c r="I113" s="35"/>
    </row>
    <row r="114" spans="1:9" ht="15">
      <c r="A114" s="37"/>
      <c r="B114" s="61">
        <f t="shared" si="7"/>
      </c>
      <c r="C114" s="59">
        <f t="shared" si="8"/>
      </c>
      <c r="D114" s="60">
        <f t="shared" si="9"/>
      </c>
      <c r="E114" s="60">
        <f t="shared" si="10"/>
      </c>
      <c r="F114" s="60">
        <f t="shared" si="11"/>
      </c>
      <c r="G114" s="60">
        <f t="shared" si="12"/>
      </c>
      <c r="H114" s="62">
        <f t="shared" si="13"/>
      </c>
      <c r="I114" s="35"/>
    </row>
    <row r="115" spans="1:9" ht="15">
      <c r="A115" s="37"/>
      <c r="B115" s="61">
        <f t="shared" si="7"/>
      </c>
      <c r="C115" s="59">
        <f t="shared" si="8"/>
      </c>
      <c r="D115" s="60">
        <f t="shared" si="9"/>
      </c>
      <c r="E115" s="60">
        <f t="shared" si="10"/>
      </c>
      <c r="F115" s="60">
        <f t="shared" si="11"/>
      </c>
      <c r="G115" s="60">
        <f t="shared" si="12"/>
      </c>
      <c r="H115" s="62">
        <f t="shared" si="13"/>
      </c>
      <c r="I115" s="35"/>
    </row>
    <row r="116" spans="1:9" ht="15">
      <c r="A116" s="37"/>
      <c r="B116" s="61">
        <f t="shared" si="7"/>
      </c>
      <c r="C116" s="59">
        <f t="shared" si="8"/>
      </c>
      <c r="D116" s="60">
        <f t="shared" si="9"/>
      </c>
      <c r="E116" s="60">
        <f t="shared" si="10"/>
      </c>
      <c r="F116" s="60">
        <f t="shared" si="11"/>
      </c>
      <c r="G116" s="60">
        <f t="shared" si="12"/>
      </c>
      <c r="H116" s="62">
        <f t="shared" si="13"/>
      </c>
      <c r="I116" s="35"/>
    </row>
    <row r="117" spans="1:9" ht="15">
      <c r="A117" s="37"/>
      <c r="B117" s="61">
        <f t="shared" si="7"/>
      </c>
      <c r="C117" s="59">
        <f t="shared" si="8"/>
      </c>
      <c r="D117" s="60">
        <f t="shared" si="9"/>
      </c>
      <c r="E117" s="60">
        <f t="shared" si="10"/>
      </c>
      <c r="F117" s="60">
        <f t="shared" si="11"/>
      </c>
      <c r="G117" s="60">
        <f t="shared" si="12"/>
      </c>
      <c r="H117" s="62">
        <f t="shared" si="13"/>
      </c>
      <c r="I117" s="35"/>
    </row>
    <row r="118" spans="1:9" ht="15">
      <c r="A118" s="37"/>
      <c r="B118" s="61">
        <f t="shared" si="7"/>
      </c>
      <c r="C118" s="59">
        <f t="shared" si="8"/>
      </c>
      <c r="D118" s="60">
        <f t="shared" si="9"/>
      </c>
      <c r="E118" s="60">
        <f t="shared" si="10"/>
      </c>
      <c r="F118" s="60">
        <f t="shared" si="11"/>
      </c>
      <c r="G118" s="60">
        <f t="shared" si="12"/>
      </c>
      <c r="H118" s="62">
        <f t="shared" si="13"/>
      </c>
      <c r="I118" s="35"/>
    </row>
    <row r="119" spans="1:9" ht="15">
      <c r="A119" s="37"/>
      <c r="B119" s="61">
        <f t="shared" si="7"/>
      </c>
      <c r="C119" s="59">
        <f t="shared" si="8"/>
      </c>
      <c r="D119" s="60">
        <f t="shared" si="9"/>
      </c>
      <c r="E119" s="60">
        <f t="shared" si="10"/>
      </c>
      <c r="F119" s="60">
        <f t="shared" si="11"/>
      </c>
      <c r="G119" s="60">
        <f t="shared" si="12"/>
      </c>
      <c r="H119" s="62">
        <f t="shared" si="13"/>
      </c>
      <c r="I119" s="35"/>
    </row>
    <row r="120" spans="1:9" ht="15">
      <c r="A120" s="37"/>
      <c r="B120" s="61">
        <f t="shared" si="7"/>
      </c>
      <c r="C120" s="59">
        <f t="shared" si="8"/>
      </c>
      <c r="D120" s="60">
        <f t="shared" si="9"/>
      </c>
      <c r="E120" s="60">
        <f t="shared" si="10"/>
      </c>
      <c r="F120" s="60">
        <f t="shared" si="11"/>
      </c>
      <c r="G120" s="60">
        <f t="shared" si="12"/>
      </c>
      <c r="H120" s="62">
        <f t="shared" si="13"/>
      </c>
      <c r="I120" s="35"/>
    </row>
    <row r="121" spans="1:9" ht="15">
      <c r="A121" s="37"/>
      <c r="B121" s="61">
        <f t="shared" si="7"/>
      </c>
      <c r="C121" s="59">
        <f t="shared" si="8"/>
      </c>
      <c r="D121" s="60">
        <f t="shared" si="9"/>
      </c>
      <c r="E121" s="60">
        <f t="shared" si="10"/>
      </c>
      <c r="F121" s="60">
        <f t="shared" si="11"/>
      </c>
      <c r="G121" s="60">
        <f t="shared" si="12"/>
      </c>
      <c r="H121" s="62">
        <f t="shared" si="13"/>
      </c>
      <c r="I121" s="35"/>
    </row>
    <row r="122" spans="1:9" ht="15">
      <c r="A122" s="37"/>
      <c r="B122" s="61">
        <f t="shared" si="7"/>
      </c>
      <c r="C122" s="59">
        <f t="shared" si="8"/>
      </c>
      <c r="D122" s="60">
        <f t="shared" si="9"/>
      </c>
      <c r="E122" s="60">
        <f t="shared" si="10"/>
      </c>
      <c r="F122" s="60">
        <f t="shared" si="11"/>
      </c>
      <c r="G122" s="60">
        <f t="shared" si="12"/>
      </c>
      <c r="H122" s="62">
        <f t="shared" si="13"/>
      </c>
      <c r="I122" s="35"/>
    </row>
    <row r="123" spans="1:9" ht="15">
      <c r="A123" s="37"/>
      <c r="B123" s="61">
        <f t="shared" si="7"/>
      </c>
      <c r="C123" s="59">
        <f t="shared" si="8"/>
      </c>
      <c r="D123" s="60">
        <f t="shared" si="9"/>
      </c>
      <c r="E123" s="60">
        <f t="shared" si="10"/>
      </c>
      <c r="F123" s="60">
        <f t="shared" si="11"/>
      </c>
      <c r="G123" s="60">
        <f t="shared" si="12"/>
      </c>
      <c r="H123" s="62">
        <f t="shared" si="13"/>
      </c>
      <c r="I123" s="35"/>
    </row>
    <row r="124" spans="1:9" ht="15">
      <c r="A124" s="37"/>
      <c r="B124" s="61">
        <f t="shared" si="7"/>
      </c>
      <c r="C124" s="59">
        <f t="shared" si="8"/>
      </c>
      <c r="D124" s="60">
        <f t="shared" si="9"/>
      </c>
      <c r="E124" s="60">
        <f t="shared" si="10"/>
      </c>
      <c r="F124" s="60">
        <f t="shared" si="11"/>
      </c>
      <c r="G124" s="60">
        <f t="shared" si="12"/>
      </c>
      <c r="H124" s="62">
        <f t="shared" si="13"/>
      </c>
      <c r="I124" s="35"/>
    </row>
    <row r="125" spans="1:9" ht="15">
      <c r="A125" s="37"/>
      <c r="B125" s="61">
        <f t="shared" si="7"/>
      </c>
      <c r="C125" s="59">
        <f t="shared" si="8"/>
      </c>
      <c r="D125" s="60">
        <f t="shared" si="9"/>
      </c>
      <c r="E125" s="60">
        <f t="shared" si="10"/>
      </c>
      <c r="F125" s="60">
        <f t="shared" si="11"/>
      </c>
      <c r="G125" s="60">
        <f t="shared" si="12"/>
      </c>
      <c r="H125" s="62">
        <f t="shared" si="13"/>
      </c>
      <c r="I125" s="35"/>
    </row>
    <row r="126" spans="1:9" ht="15">
      <c r="A126" s="37"/>
      <c r="B126" s="61">
        <f t="shared" si="7"/>
      </c>
      <c r="C126" s="59">
        <f t="shared" si="8"/>
      </c>
      <c r="D126" s="60">
        <f t="shared" si="9"/>
      </c>
      <c r="E126" s="60">
        <f t="shared" si="10"/>
      </c>
      <c r="F126" s="60">
        <f t="shared" si="11"/>
      </c>
      <c r="G126" s="60">
        <f t="shared" si="12"/>
      </c>
      <c r="H126" s="62">
        <f t="shared" si="13"/>
      </c>
      <c r="I126" s="35"/>
    </row>
    <row r="127" spans="1:9" ht="15">
      <c r="A127" s="37"/>
      <c r="B127" s="61">
        <f t="shared" si="7"/>
      </c>
      <c r="C127" s="59">
        <f t="shared" si="8"/>
      </c>
      <c r="D127" s="60">
        <f t="shared" si="9"/>
      </c>
      <c r="E127" s="60">
        <f t="shared" si="10"/>
      </c>
      <c r="F127" s="60">
        <f t="shared" si="11"/>
      </c>
      <c r="G127" s="60">
        <f t="shared" si="12"/>
      </c>
      <c r="H127" s="62">
        <f t="shared" si="13"/>
      </c>
      <c r="I127" s="35"/>
    </row>
    <row r="128" spans="1:9" ht="15">
      <c r="A128" s="37"/>
      <c r="B128" s="61">
        <f t="shared" si="7"/>
      </c>
      <c r="C128" s="59">
        <f t="shared" si="8"/>
      </c>
      <c r="D128" s="60">
        <f t="shared" si="9"/>
      </c>
      <c r="E128" s="60">
        <f t="shared" si="10"/>
      </c>
      <c r="F128" s="60">
        <f t="shared" si="11"/>
      </c>
      <c r="G128" s="60">
        <f t="shared" si="12"/>
      </c>
      <c r="H128" s="62">
        <f t="shared" si="13"/>
      </c>
      <c r="I128" s="35"/>
    </row>
    <row r="129" spans="1:9" ht="15">
      <c r="A129" s="37"/>
      <c r="B129" s="61">
        <f t="shared" si="7"/>
      </c>
      <c r="C129" s="59">
        <f t="shared" si="8"/>
      </c>
      <c r="D129" s="60">
        <f t="shared" si="9"/>
      </c>
      <c r="E129" s="60">
        <f t="shared" si="10"/>
      </c>
      <c r="F129" s="60">
        <f t="shared" si="11"/>
      </c>
      <c r="G129" s="60">
        <f t="shared" si="12"/>
      </c>
      <c r="H129" s="62">
        <f t="shared" si="13"/>
      </c>
      <c r="I129" s="35"/>
    </row>
    <row r="130" spans="1:9" ht="15">
      <c r="A130" s="37"/>
      <c r="B130" s="61">
        <f t="shared" si="7"/>
      </c>
      <c r="C130" s="59">
        <f t="shared" si="8"/>
      </c>
      <c r="D130" s="60">
        <f t="shared" si="9"/>
      </c>
      <c r="E130" s="60">
        <f t="shared" si="10"/>
      </c>
      <c r="F130" s="60">
        <f t="shared" si="11"/>
      </c>
      <c r="G130" s="60">
        <f t="shared" si="12"/>
      </c>
      <c r="H130" s="62">
        <f t="shared" si="13"/>
      </c>
      <c r="I130" s="35"/>
    </row>
    <row r="131" spans="1:9" ht="15">
      <c r="A131" s="37"/>
      <c r="B131" s="61">
        <f t="shared" si="7"/>
      </c>
      <c r="C131" s="59">
        <f t="shared" si="8"/>
      </c>
      <c r="D131" s="60">
        <f t="shared" si="9"/>
      </c>
      <c r="E131" s="60">
        <f t="shared" si="10"/>
      </c>
      <c r="F131" s="60">
        <f t="shared" si="11"/>
      </c>
      <c r="G131" s="60">
        <f t="shared" si="12"/>
      </c>
      <c r="H131" s="62">
        <f t="shared" si="13"/>
      </c>
      <c r="I131" s="35"/>
    </row>
    <row r="132" spans="1:9" ht="15">
      <c r="A132" s="37"/>
      <c r="B132" s="61">
        <f t="shared" si="7"/>
      </c>
      <c r="C132" s="59">
        <f t="shared" si="8"/>
      </c>
      <c r="D132" s="60">
        <f t="shared" si="9"/>
      </c>
      <c r="E132" s="60">
        <f t="shared" si="10"/>
      </c>
      <c r="F132" s="60">
        <f t="shared" si="11"/>
      </c>
      <c r="G132" s="60">
        <f t="shared" si="12"/>
      </c>
      <c r="H132" s="62">
        <f t="shared" si="13"/>
      </c>
      <c r="I132" s="35"/>
    </row>
    <row r="133" spans="1:9" ht="15">
      <c r="A133" s="37"/>
      <c r="B133" s="61">
        <f t="shared" si="7"/>
      </c>
      <c r="C133" s="59">
        <f t="shared" si="8"/>
      </c>
      <c r="D133" s="60">
        <f t="shared" si="9"/>
      </c>
      <c r="E133" s="60">
        <f t="shared" si="10"/>
      </c>
      <c r="F133" s="60">
        <f t="shared" si="11"/>
      </c>
      <c r="G133" s="60">
        <f t="shared" si="12"/>
      </c>
      <c r="H133" s="62">
        <f t="shared" si="13"/>
      </c>
      <c r="I133" s="35"/>
    </row>
    <row r="134" spans="1:9" ht="15">
      <c r="A134" s="37"/>
      <c r="B134" s="61">
        <f t="shared" si="7"/>
      </c>
      <c r="C134" s="59">
        <f t="shared" si="8"/>
      </c>
      <c r="D134" s="60">
        <f t="shared" si="9"/>
      </c>
      <c r="E134" s="60">
        <f t="shared" si="10"/>
      </c>
      <c r="F134" s="60">
        <f t="shared" si="11"/>
      </c>
      <c r="G134" s="60">
        <f t="shared" si="12"/>
      </c>
      <c r="H134" s="62">
        <f t="shared" si="13"/>
      </c>
      <c r="I134" s="35"/>
    </row>
    <row r="135" spans="1:9" ht="15">
      <c r="A135" s="37"/>
      <c r="B135" s="61">
        <f t="shared" si="7"/>
      </c>
      <c r="C135" s="59">
        <f t="shared" si="8"/>
      </c>
      <c r="D135" s="60">
        <f t="shared" si="9"/>
      </c>
      <c r="E135" s="60">
        <f t="shared" si="10"/>
      </c>
      <c r="F135" s="60">
        <f t="shared" si="11"/>
      </c>
      <c r="G135" s="60">
        <f t="shared" si="12"/>
      </c>
      <c r="H135" s="62">
        <f t="shared" si="13"/>
      </c>
      <c r="I135" s="35"/>
    </row>
    <row r="136" spans="1:9" ht="15">
      <c r="A136" s="37"/>
      <c r="B136" s="61">
        <f t="shared" si="7"/>
      </c>
      <c r="C136" s="59">
        <f t="shared" si="8"/>
      </c>
      <c r="D136" s="60">
        <f t="shared" si="9"/>
      </c>
      <c r="E136" s="60">
        <f t="shared" si="10"/>
      </c>
      <c r="F136" s="60">
        <f t="shared" si="11"/>
      </c>
      <c r="G136" s="60">
        <f t="shared" si="12"/>
      </c>
      <c r="H136" s="62">
        <f t="shared" si="13"/>
      </c>
      <c r="I136" s="35"/>
    </row>
    <row r="137" spans="1:9" ht="15">
      <c r="A137" s="37"/>
      <c r="B137" s="61">
        <f t="shared" si="7"/>
      </c>
      <c r="C137" s="59">
        <f t="shared" si="8"/>
      </c>
      <c r="D137" s="60">
        <f t="shared" si="9"/>
      </c>
      <c r="E137" s="60">
        <f t="shared" si="10"/>
      </c>
      <c r="F137" s="60">
        <f t="shared" si="11"/>
      </c>
      <c r="G137" s="60">
        <f t="shared" si="12"/>
      </c>
      <c r="H137" s="62">
        <f t="shared" si="13"/>
      </c>
      <c r="I137" s="35"/>
    </row>
    <row r="138" spans="1:9" ht="15">
      <c r="A138" s="37"/>
      <c r="B138" s="61">
        <f t="shared" si="7"/>
      </c>
      <c r="C138" s="59">
        <f t="shared" si="8"/>
      </c>
      <c r="D138" s="60">
        <f t="shared" si="9"/>
      </c>
      <c r="E138" s="60">
        <f t="shared" si="10"/>
      </c>
      <c r="F138" s="60">
        <f t="shared" si="11"/>
      </c>
      <c r="G138" s="60">
        <f t="shared" si="12"/>
      </c>
      <c r="H138" s="62">
        <f t="shared" si="13"/>
      </c>
      <c r="I138" s="35"/>
    </row>
    <row r="139" spans="1:9" ht="15">
      <c r="A139" s="37"/>
      <c r="B139" s="61">
        <f t="shared" si="7"/>
      </c>
      <c r="C139" s="59">
        <f t="shared" si="8"/>
      </c>
      <c r="D139" s="60">
        <f t="shared" si="9"/>
      </c>
      <c r="E139" s="60">
        <f t="shared" si="10"/>
      </c>
      <c r="F139" s="60">
        <f t="shared" si="11"/>
      </c>
      <c r="G139" s="60">
        <f t="shared" si="12"/>
      </c>
      <c r="H139" s="62">
        <f t="shared" si="13"/>
      </c>
      <c r="I139" s="35"/>
    </row>
    <row r="140" spans="1:9" ht="15">
      <c r="A140" s="37"/>
      <c r="B140" s="61">
        <f t="shared" si="7"/>
      </c>
      <c r="C140" s="59">
        <f t="shared" si="8"/>
      </c>
      <c r="D140" s="60">
        <f t="shared" si="9"/>
      </c>
      <c r="E140" s="60">
        <f t="shared" si="10"/>
      </c>
      <c r="F140" s="60">
        <f t="shared" si="11"/>
      </c>
      <c r="G140" s="60">
        <f t="shared" si="12"/>
      </c>
      <c r="H140" s="62">
        <f t="shared" si="13"/>
      </c>
      <c r="I140" s="35"/>
    </row>
    <row r="141" spans="1:9" ht="15">
      <c r="A141" s="37"/>
      <c r="B141" s="61">
        <f t="shared" si="7"/>
      </c>
      <c r="C141" s="59">
        <f t="shared" si="8"/>
      </c>
      <c r="D141" s="60">
        <f t="shared" si="9"/>
      </c>
      <c r="E141" s="60">
        <f t="shared" si="10"/>
      </c>
      <c r="F141" s="60">
        <f t="shared" si="11"/>
      </c>
      <c r="G141" s="60">
        <f t="shared" si="12"/>
      </c>
      <c r="H141" s="62">
        <f t="shared" si="13"/>
      </c>
      <c r="I141" s="35"/>
    </row>
    <row r="142" spans="1:9" ht="15">
      <c r="A142" s="37"/>
      <c r="B142" s="61">
        <f t="shared" si="7"/>
      </c>
      <c r="C142" s="59">
        <f t="shared" si="8"/>
      </c>
      <c r="D142" s="60">
        <f t="shared" si="9"/>
      </c>
      <c r="E142" s="60">
        <f t="shared" si="10"/>
      </c>
      <c r="F142" s="60">
        <f t="shared" si="11"/>
      </c>
      <c r="G142" s="60">
        <f t="shared" si="12"/>
      </c>
      <c r="H142" s="62">
        <f t="shared" si="13"/>
      </c>
      <c r="I142" s="35"/>
    </row>
    <row r="143" spans="1:9" ht="15">
      <c r="A143" s="37"/>
      <c r="B143" s="61">
        <f t="shared" si="7"/>
      </c>
      <c r="C143" s="59">
        <f t="shared" si="8"/>
      </c>
      <c r="D143" s="60">
        <f t="shared" si="9"/>
      </c>
      <c r="E143" s="60">
        <f t="shared" si="10"/>
      </c>
      <c r="F143" s="60">
        <f t="shared" si="11"/>
      </c>
      <c r="G143" s="60">
        <f t="shared" si="12"/>
      </c>
      <c r="H143" s="62">
        <f t="shared" si="13"/>
      </c>
      <c r="I143" s="35"/>
    </row>
    <row r="144" spans="1:9" ht="15">
      <c r="A144" s="37"/>
      <c r="B144" s="61">
        <f aca="true" t="shared" si="14" ref="B144:B207">IF(Loan_Not_Paid*Values_Entered,Payment_Number,"")</f>
      </c>
      <c r="C144" s="59">
        <f aca="true" t="shared" si="15" ref="C144:C207">IF(Loan_Not_Paid*Values_Entered,Payment_Date,"")</f>
      </c>
      <c r="D144" s="60">
        <f aca="true" t="shared" si="16" ref="D144:D207">IF(Loan_Not_Paid*Values_Entered,Beginning_Balance,"")</f>
      </c>
      <c r="E144" s="60">
        <f aca="true" t="shared" si="17" ref="E144:E207">IF(Loan_Not_Paid*Values_Entered,Monthly_Payment,"")</f>
      </c>
      <c r="F144" s="60">
        <f aca="true" t="shared" si="18" ref="F144:F207">IF(Loan_Not_Paid*Values_Entered,Principal,"")</f>
      </c>
      <c r="G144" s="60">
        <f aca="true" t="shared" si="19" ref="G144:G207">IF(Loan_Not_Paid*Values_Entered,Interest,"")</f>
      </c>
      <c r="H144" s="62">
        <f aca="true" t="shared" si="20" ref="H144:H207">IF(Loan_Not_Paid*Values_Entered,Ending_Balance,"")</f>
      </c>
      <c r="I144" s="35"/>
    </row>
    <row r="145" spans="1:9" ht="15">
      <c r="A145" s="37"/>
      <c r="B145" s="61">
        <f t="shared" si="14"/>
      </c>
      <c r="C145" s="59">
        <f t="shared" si="15"/>
      </c>
      <c r="D145" s="60">
        <f t="shared" si="16"/>
      </c>
      <c r="E145" s="60">
        <f t="shared" si="17"/>
      </c>
      <c r="F145" s="60">
        <f t="shared" si="18"/>
      </c>
      <c r="G145" s="60">
        <f t="shared" si="19"/>
      </c>
      <c r="H145" s="62">
        <f t="shared" si="20"/>
      </c>
      <c r="I145" s="35"/>
    </row>
    <row r="146" spans="1:9" ht="15">
      <c r="A146" s="37"/>
      <c r="B146" s="61">
        <f t="shared" si="14"/>
      </c>
      <c r="C146" s="59">
        <f t="shared" si="15"/>
      </c>
      <c r="D146" s="60">
        <f t="shared" si="16"/>
      </c>
      <c r="E146" s="60">
        <f t="shared" si="17"/>
      </c>
      <c r="F146" s="60">
        <f t="shared" si="18"/>
      </c>
      <c r="G146" s="60">
        <f t="shared" si="19"/>
      </c>
      <c r="H146" s="62">
        <f t="shared" si="20"/>
      </c>
      <c r="I146" s="35"/>
    </row>
    <row r="147" spans="1:9" ht="15">
      <c r="A147" s="37"/>
      <c r="B147" s="61">
        <f t="shared" si="14"/>
      </c>
      <c r="C147" s="59">
        <f t="shared" si="15"/>
      </c>
      <c r="D147" s="60">
        <f t="shared" si="16"/>
      </c>
      <c r="E147" s="60">
        <f t="shared" si="17"/>
      </c>
      <c r="F147" s="60">
        <f t="shared" si="18"/>
      </c>
      <c r="G147" s="60">
        <f t="shared" si="19"/>
      </c>
      <c r="H147" s="62">
        <f t="shared" si="20"/>
      </c>
      <c r="I147" s="35"/>
    </row>
    <row r="148" spans="1:9" ht="15">
      <c r="A148" s="37"/>
      <c r="B148" s="61">
        <f t="shared" si="14"/>
      </c>
      <c r="C148" s="59">
        <f t="shared" si="15"/>
      </c>
      <c r="D148" s="60">
        <f t="shared" si="16"/>
      </c>
      <c r="E148" s="60">
        <f t="shared" si="17"/>
      </c>
      <c r="F148" s="60">
        <f t="shared" si="18"/>
      </c>
      <c r="G148" s="60">
        <f t="shared" si="19"/>
      </c>
      <c r="H148" s="62">
        <f t="shared" si="20"/>
      </c>
      <c r="I148" s="35"/>
    </row>
    <row r="149" spans="1:9" ht="15">
      <c r="A149" s="37"/>
      <c r="B149" s="61">
        <f t="shared" si="14"/>
      </c>
      <c r="C149" s="59">
        <f t="shared" si="15"/>
      </c>
      <c r="D149" s="60">
        <f t="shared" si="16"/>
      </c>
      <c r="E149" s="60">
        <f t="shared" si="17"/>
      </c>
      <c r="F149" s="60">
        <f t="shared" si="18"/>
      </c>
      <c r="G149" s="60">
        <f t="shared" si="19"/>
      </c>
      <c r="H149" s="62">
        <f t="shared" si="20"/>
      </c>
      <c r="I149" s="35"/>
    </row>
    <row r="150" spans="1:9" ht="15">
      <c r="A150" s="37"/>
      <c r="B150" s="61">
        <f t="shared" si="14"/>
      </c>
      <c r="C150" s="59">
        <f t="shared" si="15"/>
      </c>
      <c r="D150" s="60">
        <f t="shared" si="16"/>
      </c>
      <c r="E150" s="60">
        <f t="shared" si="17"/>
      </c>
      <c r="F150" s="60">
        <f t="shared" si="18"/>
      </c>
      <c r="G150" s="60">
        <f t="shared" si="19"/>
      </c>
      <c r="H150" s="62">
        <f t="shared" si="20"/>
      </c>
      <c r="I150" s="35"/>
    </row>
    <row r="151" spans="1:9" ht="15">
      <c r="A151" s="37"/>
      <c r="B151" s="61">
        <f t="shared" si="14"/>
      </c>
      <c r="C151" s="59">
        <f t="shared" si="15"/>
      </c>
      <c r="D151" s="60">
        <f t="shared" si="16"/>
      </c>
      <c r="E151" s="60">
        <f t="shared" si="17"/>
      </c>
      <c r="F151" s="60">
        <f t="shared" si="18"/>
      </c>
      <c r="G151" s="60">
        <f t="shared" si="19"/>
      </c>
      <c r="H151" s="62">
        <f t="shared" si="20"/>
      </c>
      <c r="I151" s="35"/>
    </row>
    <row r="152" spans="1:9" ht="15">
      <c r="A152" s="37"/>
      <c r="B152" s="61">
        <f t="shared" si="14"/>
      </c>
      <c r="C152" s="59">
        <f t="shared" si="15"/>
      </c>
      <c r="D152" s="60">
        <f t="shared" si="16"/>
      </c>
      <c r="E152" s="60">
        <f t="shared" si="17"/>
      </c>
      <c r="F152" s="60">
        <f t="shared" si="18"/>
      </c>
      <c r="G152" s="60">
        <f t="shared" si="19"/>
      </c>
      <c r="H152" s="62">
        <f t="shared" si="20"/>
      </c>
      <c r="I152" s="35"/>
    </row>
    <row r="153" spans="1:9" ht="15">
      <c r="A153" s="37"/>
      <c r="B153" s="61">
        <f t="shared" si="14"/>
      </c>
      <c r="C153" s="59">
        <f t="shared" si="15"/>
      </c>
      <c r="D153" s="60">
        <f t="shared" si="16"/>
      </c>
      <c r="E153" s="60">
        <f t="shared" si="17"/>
      </c>
      <c r="F153" s="60">
        <f t="shared" si="18"/>
      </c>
      <c r="G153" s="60">
        <f t="shared" si="19"/>
      </c>
      <c r="H153" s="62">
        <f t="shared" si="20"/>
      </c>
      <c r="I153" s="35"/>
    </row>
    <row r="154" spans="1:9" ht="15">
      <c r="A154" s="37"/>
      <c r="B154" s="61">
        <f t="shared" si="14"/>
      </c>
      <c r="C154" s="59">
        <f t="shared" si="15"/>
      </c>
      <c r="D154" s="60">
        <f t="shared" si="16"/>
      </c>
      <c r="E154" s="60">
        <f t="shared" si="17"/>
      </c>
      <c r="F154" s="60">
        <f t="shared" si="18"/>
      </c>
      <c r="G154" s="60">
        <f t="shared" si="19"/>
      </c>
      <c r="H154" s="62">
        <f t="shared" si="20"/>
      </c>
      <c r="I154" s="35"/>
    </row>
    <row r="155" spans="1:9" ht="15">
      <c r="A155" s="37"/>
      <c r="B155" s="61">
        <f t="shared" si="14"/>
      </c>
      <c r="C155" s="59">
        <f t="shared" si="15"/>
      </c>
      <c r="D155" s="60">
        <f t="shared" si="16"/>
      </c>
      <c r="E155" s="60">
        <f t="shared" si="17"/>
      </c>
      <c r="F155" s="60">
        <f t="shared" si="18"/>
      </c>
      <c r="G155" s="60">
        <f t="shared" si="19"/>
      </c>
      <c r="H155" s="62">
        <f t="shared" si="20"/>
      </c>
      <c r="I155" s="35"/>
    </row>
    <row r="156" spans="1:9" ht="15">
      <c r="A156" s="37"/>
      <c r="B156" s="61">
        <f t="shared" si="14"/>
      </c>
      <c r="C156" s="59">
        <f t="shared" si="15"/>
      </c>
      <c r="D156" s="60">
        <f t="shared" si="16"/>
      </c>
      <c r="E156" s="60">
        <f t="shared" si="17"/>
      </c>
      <c r="F156" s="60">
        <f t="shared" si="18"/>
      </c>
      <c r="G156" s="60">
        <f t="shared" si="19"/>
      </c>
      <c r="H156" s="62">
        <f t="shared" si="20"/>
      </c>
      <c r="I156" s="35"/>
    </row>
    <row r="157" spans="1:9" ht="15">
      <c r="A157" s="37"/>
      <c r="B157" s="61">
        <f t="shared" si="14"/>
      </c>
      <c r="C157" s="59">
        <f t="shared" si="15"/>
      </c>
      <c r="D157" s="60">
        <f t="shared" si="16"/>
      </c>
      <c r="E157" s="60">
        <f t="shared" si="17"/>
      </c>
      <c r="F157" s="60">
        <f t="shared" si="18"/>
      </c>
      <c r="G157" s="60">
        <f t="shared" si="19"/>
      </c>
      <c r="H157" s="62">
        <f t="shared" si="20"/>
      </c>
      <c r="I157" s="35"/>
    </row>
    <row r="158" spans="1:9" ht="15">
      <c r="A158" s="37"/>
      <c r="B158" s="61">
        <f t="shared" si="14"/>
      </c>
      <c r="C158" s="59">
        <f t="shared" si="15"/>
      </c>
      <c r="D158" s="60">
        <f t="shared" si="16"/>
      </c>
      <c r="E158" s="60">
        <f t="shared" si="17"/>
      </c>
      <c r="F158" s="60">
        <f t="shared" si="18"/>
      </c>
      <c r="G158" s="60">
        <f t="shared" si="19"/>
      </c>
      <c r="H158" s="62">
        <f t="shared" si="20"/>
      </c>
      <c r="I158" s="35"/>
    </row>
    <row r="159" spans="1:9" ht="15">
      <c r="A159" s="37"/>
      <c r="B159" s="61">
        <f t="shared" si="14"/>
      </c>
      <c r="C159" s="59">
        <f t="shared" si="15"/>
      </c>
      <c r="D159" s="60">
        <f t="shared" si="16"/>
      </c>
      <c r="E159" s="60">
        <f t="shared" si="17"/>
      </c>
      <c r="F159" s="60">
        <f t="shared" si="18"/>
      </c>
      <c r="G159" s="60">
        <f t="shared" si="19"/>
      </c>
      <c r="H159" s="62">
        <f t="shared" si="20"/>
      </c>
      <c r="I159" s="35"/>
    </row>
    <row r="160" spans="1:9" ht="15">
      <c r="A160" s="37"/>
      <c r="B160" s="61">
        <f t="shared" si="14"/>
      </c>
      <c r="C160" s="59">
        <f t="shared" si="15"/>
      </c>
      <c r="D160" s="60">
        <f t="shared" si="16"/>
      </c>
      <c r="E160" s="60">
        <f t="shared" si="17"/>
      </c>
      <c r="F160" s="60">
        <f t="shared" si="18"/>
      </c>
      <c r="G160" s="60">
        <f t="shared" si="19"/>
      </c>
      <c r="H160" s="62">
        <f t="shared" si="20"/>
      </c>
      <c r="I160" s="35"/>
    </row>
    <row r="161" spans="1:9" ht="15">
      <c r="A161" s="37"/>
      <c r="B161" s="61">
        <f t="shared" si="14"/>
      </c>
      <c r="C161" s="59">
        <f t="shared" si="15"/>
      </c>
      <c r="D161" s="60">
        <f t="shared" si="16"/>
      </c>
      <c r="E161" s="60">
        <f t="shared" si="17"/>
      </c>
      <c r="F161" s="60">
        <f t="shared" si="18"/>
      </c>
      <c r="G161" s="60">
        <f t="shared" si="19"/>
      </c>
      <c r="H161" s="62">
        <f t="shared" si="20"/>
      </c>
      <c r="I161" s="35"/>
    </row>
    <row r="162" spans="1:9" ht="15">
      <c r="A162" s="37"/>
      <c r="B162" s="61">
        <f t="shared" si="14"/>
      </c>
      <c r="C162" s="59">
        <f t="shared" si="15"/>
      </c>
      <c r="D162" s="60">
        <f t="shared" si="16"/>
      </c>
      <c r="E162" s="60">
        <f t="shared" si="17"/>
      </c>
      <c r="F162" s="60">
        <f t="shared" si="18"/>
      </c>
      <c r="G162" s="60">
        <f t="shared" si="19"/>
      </c>
      <c r="H162" s="62">
        <f t="shared" si="20"/>
      </c>
      <c r="I162" s="35"/>
    </row>
    <row r="163" spans="1:9" ht="15">
      <c r="A163" s="37"/>
      <c r="B163" s="61">
        <f t="shared" si="14"/>
      </c>
      <c r="C163" s="59">
        <f t="shared" si="15"/>
      </c>
      <c r="D163" s="60">
        <f t="shared" si="16"/>
      </c>
      <c r="E163" s="60">
        <f t="shared" si="17"/>
      </c>
      <c r="F163" s="60">
        <f t="shared" si="18"/>
      </c>
      <c r="G163" s="60">
        <f t="shared" si="19"/>
      </c>
      <c r="H163" s="62">
        <f t="shared" si="20"/>
      </c>
      <c r="I163" s="35"/>
    </row>
    <row r="164" spans="1:9" ht="15">
      <c r="A164" s="37"/>
      <c r="B164" s="61">
        <f t="shared" si="14"/>
      </c>
      <c r="C164" s="59">
        <f t="shared" si="15"/>
      </c>
      <c r="D164" s="60">
        <f t="shared" si="16"/>
      </c>
      <c r="E164" s="60">
        <f t="shared" si="17"/>
      </c>
      <c r="F164" s="60">
        <f t="shared" si="18"/>
      </c>
      <c r="G164" s="60">
        <f t="shared" si="19"/>
      </c>
      <c r="H164" s="62">
        <f t="shared" si="20"/>
      </c>
      <c r="I164" s="35"/>
    </row>
    <row r="165" spans="1:9" ht="15">
      <c r="A165" s="37"/>
      <c r="B165" s="61">
        <f t="shared" si="14"/>
      </c>
      <c r="C165" s="59">
        <f t="shared" si="15"/>
      </c>
      <c r="D165" s="60">
        <f t="shared" si="16"/>
      </c>
      <c r="E165" s="60">
        <f t="shared" si="17"/>
      </c>
      <c r="F165" s="60">
        <f t="shared" si="18"/>
      </c>
      <c r="G165" s="60">
        <f t="shared" si="19"/>
      </c>
      <c r="H165" s="62">
        <f t="shared" si="20"/>
      </c>
      <c r="I165" s="35"/>
    </row>
    <row r="166" spans="1:9" ht="15">
      <c r="A166" s="37"/>
      <c r="B166" s="61">
        <f t="shared" si="14"/>
      </c>
      <c r="C166" s="59">
        <f t="shared" si="15"/>
      </c>
      <c r="D166" s="60">
        <f t="shared" si="16"/>
      </c>
      <c r="E166" s="60">
        <f t="shared" si="17"/>
      </c>
      <c r="F166" s="60">
        <f t="shared" si="18"/>
      </c>
      <c r="G166" s="60">
        <f t="shared" si="19"/>
      </c>
      <c r="H166" s="62">
        <f t="shared" si="20"/>
      </c>
      <c r="I166" s="35"/>
    </row>
    <row r="167" spans="1:9" ht="15">
      <c r="A167" s="37"/>
      <c r="B167" s="61">
        <f t="shared" si="14"/>
      </c>
      <c r="C167" s="59">
        <f t="shared" si="15"/>
      </c>
      <c r="D167" s="60">
        <f t="shared" si="16"/>
      </c>
      <c r="E167" s="60">
        <f t="shared" si="17"/>
      </c>
      <c r="F167" s="60">
        <f t="shared" si="18"/>
      </c>
      <c r="G167" s="60">
        <f t="shared" si="19"/>
      </c>
      <c r="H167" s="62">
        <f t="shared" si="20"/>
      </c>
      <c r="I167" s="35"/>
    </row>
    <row r="168" spans="1:9" ht="15">
      <c r="A168" s="37"/>
      <c r="B168" s="61">
        <f t="shared" si="14"/>
      </c>
      <c r="C168" s="59">
        <f t="shared" si="15"/>
      </c>
      <c r="D168" s="60">
        <f t="shared" si="16"/>
      </c>
      <c r="E168" s="60">
        <f t="shared" si="17"/>
      </c>
      <c r="F168" s="60">
        <f t="shared" si="18"/>
      </c>
      <c r="G168" s="60">
        <f t="shared" si="19"/>
      </c>
      <c r="H168" s="62">
        <f t="shared" si="20"/>
      </c>
      <c r="I168" s="35"/>
    </row>
    <row r="169" spans="1:9" ht="15">
      <c r="A169" s="37"/>
      <c r="B169" s="61">
        <f t="shared" si="14"/>
      </c>
      <c r="C169" s="59">
        <f t="shared" si="15"/>
      </c>
      <c r="D169" s="60">
        <f t="shared" si="16"/>
      </c>
      <c r="E169" s="60">
        <f t="shared" si="17"/>
      </c>
      <c r="F169" s="60">
        <f t="shared" si="18"/>
      </c>
      <c r="G169" s="60">
        <f t="shared" si="19"/>
      </c>
      <c r="H169" s="62">
        <f t="shared" si="20"/>
      </c>
      <c r="I169" s="35"/>
    </row>
    <row r="170" spans="1:9" ht="15">
      <c r="A170" s="37"/>
      <c r="B170" s="61">
        <f t="shared" si="14"/>
      </c>
      <c r="C170" s="59">
        <f t="shared" si="15"/>
      </c>
      <c r="D170" s="60">
        <f t="shared" si="16"/>
      </c>
      <c r="E170" s="60">
        <f t="shared" si="17"/>
      </c>
      <c r="F170" s="60">
        <f t="shared" si="18"/>
      </c>
      <c r="G170" s="60">
        <f t="shared" si="19"/>
      </c>
      <c r="H170" s="62">
        <f t="shared" si="20"/>
      </c>
      <c r="I170" s="35"/>
    </row>
    <row r="171" spans="1:9" ht="15">
      <c r="A171" s="37"/>
      <c r="B171" s="61">
        <f t="shared" si="14"/>
      </c>
      <c r="C171" s="59">
        <f t="shared" si="15"/>
      </c>
      <c r="D171" s="60">
        <f t="shared" si="16"/>
      </c>
      <c r="E171" s="60">
        <f t="shared" si="17"/>
      </c>
      <c r="F171" s="60">
        <f t="shared" si="18"/>
      </c>
      <c r="G171" s="60">
        <f t="shared" si="19"/>
      </c>
      <c r="H171" s="62">
        <f t="shared" si="20"/>
      </c>
      <c r="I171" s="35"/>
    </row>
    <row r="172" spans="1:9" ht="15">
      <c r="A172" s="37"/>
      <c r="B172" s="61">
        <f t="shared" si="14"/>
      </c>
      <c r="C172" s="59">
        <f t="shared" si="15"/>
      </c>
      <c r="D172" s="60">
        <f t="shared" si="16"/>
      </c>
      <c r="E172" s="60">
        <f t="shared" si="17"/>
      </c>
      <c r="F172" s="60">
        <f t="shared" si="18"/>
      </c>
      <c r="G172" s="60">
        <f t="shared" si="19"/>
      </c>
      <c r="H172" s="62">
        <f t="shared" si="20"/>
      </c>
      <c r="I172" s="35"/>
    </row>
    <row r="173" spans="1:9" ht="15">
      <c r="A173" s="37"/>
      <c r="B173" s="61">
        <f t="shared" si="14"/>
      </c>
      <c r="C173" s="59">
        <f t="shared" si="15"/>
      </c>
      <c r="D173" s="60">
        <f t="shared" si="16"/>
      </c>
      <c r="E173" s="60">
        <f t="shared" si="17"/>
      </c>
      <c r="F173" s="60">
        <f t="shared" si="18"/>
      </c>
      <c r="G173" s="60">
        <f t="shared" si="19"/>
      </c>
      <c r="H173" s="62">
        <f t="shared" si="20"/>
      </c>
      <c r="I173" s="35"/>
    </row>
    <row r="174" spans="1:9" ht="15">
      <c r="A174" s="37"/>
      <c r="B174" s="61">
        <f t="shared" si="14"/>
      </c>
      <c r="C174" s="59">
        <f t="shared" si="15"/>
      </c>
      <c r="D174" s="60">
        <f t="shared" si="16"/>
      </c>
      <c r="E174" s="60">
        <f t="shared" si="17"/>
      </c>
      <c r="F174" s="60">
        <f t="shared" si="18"/>
      </c>
      <c r="G174" s="60">
        <f t="shared" si="19"/>
      </c>
      <c r="H174" s="62">
        <f t="shared" si="20"/>
      </c>
      <c r="I174" s="35"/>
    </row>
    <row r="175" spans="1:9" ht="15">
      <c r="A175" s="37"/>
      <c r="B175" s="61">
        <f t="shared" si="14"/>
      </c>
      <c r="C175" s="59">
        <f t="shared" si="15"/>
      </c>
      <c r="D175" s="60">
        <f t="shared" si="16"/>
      </c>
      <c r="E175" s="60">
        <f t="shared" si="17"/>
      </c>
      <c r="F175" s="60">
        <f t="shared" si="18"/>
      </c>
      <c r="G175" s="60">
        <f t="shared" si="19"/>
      </c>
      <c r="H175" s="62">
        <f t="shared" si="20"/>
      </c>
      <c r="I175" s="35"/>
    </row>
    <row r="176" spans="1:9" ht="15">
      <c r="A176" s="37"/>
      <c r="B176" s="61">
        <f t="shared" si="14"/>
      </c>
      <c r="C176" s="59">
        <f t="shared" si="15"/>
      </c>
      <c r="D176" s="60">
        <f t="shared" si="16"/>
      </c>
      <c r="E176" s="60">
        <f t="shared" si="17"/>
      </c>
      <c r="F176" s="60">
        <f t="shared" si="18"/>
      </c>
      <c r="G176" s="60">
        <f t="shared" si="19"/>
      </c>
      <c r="H176" s="62">
        <f t="shared" si="20"/>
      </c>
      <c r="I176" s="35"/>
    </row>
    <row r="177" spans="1:9" ht="15">
      <c r="A177" s="37"/>
      <c r="B177" s="61">
        <f t="shared" si="14"/>
      </c>
      <c r="C177" s="59">
        <f t="shared" si="15"/>
      </c>
      <c r="D177" s="60">
        <f t="shared" si="16"/>
      </c>
      <c r="E177" s="60">
        <f t="shared" si="17"/>
      </c>
      <c r="F177" s="60">
        <f t="shared" si="18"/>
      </c>
      <c r="G177" s="60">
        <f t="shared" si="19"/>
      </c>
      <c r="H177" s="62">
        <f t="shared" si="20"/>
      </c>
      <c r="I177" s="35"/>
    </row>
    <row r="178" spans="1:9" ht="15">
      <c r="A178" s="37"/>
      <c r="B178" s="61">
        <f t="shared" si="14"/>
      </c>
      <c r="C178" s="59">
        <f t="shared" si="15"/>
      </c>
      <c r="D178" s="60">
        <f t="shared" si="16"/>
      </c>
      <c r="E178" s="60">
        <f t="shared" si="17"/>
      </c>
      <c r="F178" s="60">
        <f t="shared" si="18"/>
      </c>
      <c r="G178" s="60">
        <f t="shared" si="19"/>
      </c>
      <c r="H178" s="62">
        <f t="shared" si="20"/>
      </c>
      <c r="I178" s="35"/>
    </row>
    <row r="179" spans="1:9" ht="15">
      <c r="A179" s="37"/>
      <c r="B179" s="61">
        <f t="shared" si="14"/>
      </c>
      <c r="C179" s="59">
        <f t="shared" si="15"/>
      </c>
      <c r="D179" s="60">
        <f t="shared" si="16"/>
      </c>
      <c r="E179" s="60">
        <f t="shared" si="17"/>
      </c>
      <c r="F179" s="60">
        <f t="shared" si="18"/>
      </c>
      <c r="G179" s="60">
        <f t="shared" si="19"/>
      </c>
      <c r="H179" s="62">
        <f t="shared" si="20"/>
      </c>
      <c r="I179" s="35"/>
    </row>
    <row r="180" spans="1:9" ht="15">
      <c r="A180" s="37"/>
      <c r="B180" s="61">
        <f t="shared" si="14"/>
      </c>
      <c r="C180" s="59">
        <f t="shared" si="15"/>
      </c>
      <c r="D180" s="60">
        <f t="shared" si="16"/>
      </c>
      <c r="E180" s="60">
        <f t="shared" si="17"/>
      </c>
      <c r="F180" s="60">
        <f t="shared" si="18"/>
      </c>
      <c r="G180" s="60">
        <f t="shared" si="19"/>
      </c>
      <c r="H180" s="62">
        <f t="shared" si="20"/>
      </c>
      <c r="I180" s="35"/>
    </row>
    <row r="181" spans="1:9" ht="15">
      <c r="A181" s="37"/>
      <c r="B181" s="61">
        <f t="shared" si="14"/>
      </c>
      <c r="C181" s="59">
        <f t="shared" si="15"/>
      </c>
      <c r="D181" s="60">
        <f t="shared" si="16"/>
      </c>
      <c r="E181" s="60">
        <f t="shared" si="17"/>
      </c>
      <c r="F181" s="60">
        <f t="shared" si="18"/>
      </c>
      <c r="G181" s="60">
        <f t="shared" si="19"/>
      </c>
      <c r="H181" s="62">
        <f t="shared" si="20"/>
      </c>
      <c r="I181" s="35"/>
    </row>
    <row r="182" spans="1:9" ht="15">
      <c r="A182" s="37"/>
      <c r="B182" s="61">
        <f t="shared" si="14"/>
      </c>
      <c r="C182" s="59">
        <f t="shared" si="15"/>
      </c>
      <c r="D182" s="60">
        <f t="shared" si="16"/>
      </c>
      <c r="E182" s="60">
        <f t="shared" si="17"/>
      </c>
      <c r="F182" s="60">
        <f t="shared" si="18"/>
      </c>
      <c r="G182" s="60">
        <f t="shared" si="19"/>
      </c>
      <c r="H182" s="62">
        <f t="shared" si="20"/>
      </c>
      <c r="I182" s="35"/>
    </row>
    <row r="183" spans="1:9" ht="15">
      <c r="A183" s="37"/>
      <c r="B183" s="61">
        <f t="shared" si="14"/>
      </c>
      <c r="C183" s="59">
        <f t="shared" si="15"/>
      </c>
      <c r="D183" s="60">
        <f t="shared" si="16"/>
      </c>
      <c r="E183" s="60">
        <f t="shared" si="17"/>
      </c>
      <c r="F183" s="60">
        <f t="shared" si="18"/>
      </c>
      <c r="G183" s="60">
        <f t="shared" si="19"/>
      </c>
      <c r="H183" s="62">
        <f t="shared" si="20"/>
      </c>
      <c r="I183" s="35"/>
    </row>
    <row r="184" spans="1:9" ht="15">
      <c r="A184" s="37"/>
      <c r="B184" s="61">
        <f t="shared" si="14"/>
      </c>
      <c r="C184" s="59">
        <f t="shared" si="15"/>
      </c>
      <c r="D184" s="60">
        <f t="shared" si="16"/>
      </c>
      <c r="E184" s="60">
        <f t="shared" si="17"/>
      </c>
      <c r="F184" s="60">
        <f t="shared" si="18"/>
      </c>
      <c r="G184" s="60">
        <f t="shared" si="19"/>
      </c>
      <c r="H184" s="62">
        <f t="shared" si="20"/>
      </c>
      <c r="I184" s="35"/>
    </row>
    <row r="185" spans="1:9" ht="15">
      <c r="A185" s="37"/>
      <c r="B185" s="61">
        <f t="shared" si="14"/>
      </c>
      <c r="C185" s="59">
        <f t="shared" si="15"/>
      </c>
      <c r="D185" s="60">
        <f t="shared" si="16"/>
      </c>
      <c r="E185" s="60">
        <f t="shared" si="17"/>
      </c>
      <c r="F185" s="60">
        <f t="shared" si="18"/>
      </c>
      <c r="G185" s="60">
        <f t="shared" si="19"/>
      </c>
      <c r="H185" s="62">
        <f t="shared" si="20"/>
      </c>
      <c r="I185" s="35"/>
    </row>
    <row r="186" spans="1:9" ht="15">
      <c r="A186" s="37"/>
      <c r="B186" s="61">
        <f t="shared" si="14"/>
      </c>
      <c r="C186" s="59">
        <f t="shared" si="15"/>
      </c>
      <c r="D186" s="60">
        <f t="shared" si="16"/>
      </c>
      <c r="E186" s="60">
        <f t="shared" si="17"/>
      </c>
      <c r="F186" s="60">
        <f t="shared" si="18"/>
      </c>
      <c r="G186" s="60">
        <f t="shared" si="19"/>
      </c>
      <c r="H186" s="62">
        <f t="shared" si="20"/>
      </c>
      <c r="I186" s="35"/>
    </row>
    <row r="187" spans="1:9" ht="15">
      <c r="A187" s="37"/>
      <c r="B187" s="61">
        <f t="shared" si="14"/>
      </c>
      <c r="C187" s="59">
        <f t="shared" si="15"/>
      </c>
      <c r="D187" s="60">
        <f t="shared" si="16"/>
      </c>
      <c r="E187" s="60">
        <f t="shared" si="17"/>
      </c>
      <c r="F187" s="60">
        <f t="shared" si="18"/>
      </c>
      <c r="G187" s="60">
        <f t="shared" si="19"/>
      </c>
      <c r="H187" s="62">
        <f t="shared" si="20"/>
      </c>
      <c r="I187" s="35"/>
    </row>
    <row r="188" spans="1:9" ht="15">
      <c r="A188" s="37"/>
      <c r="B188" s="61">
        <f t="shared" si="14"/>
      </c>
      <c r="C188" s="59">
        <f t="shared" si="15"/>
      </c>
      <c r="D188" s="60">
        <f t="shared" si="16"/>
      </c>
      <c r="E188" s="60">
        <f t="shared" si="17"/>
      </c>
      <c r="F188" s="60">
        <f t="shared" si="18"/>
      </c>
      <c r="G188" s="60">
        <f t="shared" si="19"/>
      </c>
      <c r="H188" s="62">
        <f t="shared" si="20"/>
      </c>
      <c r="I188" s="35"/>
    </row>
    <row r="189" spans="1:9" ht="15">
      <c r="A189" s="37"/>
      <c r="B189" s="61">
        <f t="shared" si="14"/>
      </c>
      <c r="C189" s="59">
        <f t="shared" si="15"/>
      </c>
      <c r="D189" s="60">
        <f t="shared" si="16"/>
      </c>
      <c r="E189" s="60">
        <f t="shared" si="17"/>
      </c>
      <c r="F189" s="60">
        <f t="shared" si="18"/>
      </c>
      <c r="G189" s="60">
        <f t="shared" si="19"/>
      </c>
      <c r="H189" s="62">
        <f t="shared" si="20"/>
      </c>
      <c r="I189" s="35"/>
    </row>
    <row r="190" spans="1:9" ht="15">
      <c r="A190" s="37"/>
      <c r="B190" s="61">
        <f t="shared" si="14"/>
      </c>
      <c r="C190" s="59">
        <f t="shared" si="15"/>
      </c>
      <c r="D190" s="60">
        <f t="shared" si="16"/>
      </c>
      <c r="E190" s="60">
        <f t="shared" si="17"/>
      </c>
      <c r="F190" s="60">
        <f t="shared" si="18"/>
      </c>
      <c r="G190" s="60">
        <f t="shared" si="19"/>
      </c>
      <c r="H190" s="62">
        <f t="shared" si="20"/>
      </c>
      <c r="I190" s="35"/>
    </row>
    <row r="191" spans="1:9" ht="15">
      <c r="A191" s="37"/>
      <c r="B191" s="61">
        <f t="shared" si="14"/>
      </c>
      <c r="C191" s="59">
        <f t="shared" si="15"/>
      </c>
      <c r="D191" s="60">
        <f t="shared" si="16"/>
      </c>
      <c r="E191" s="60">
        <f t="shared" si="17"/>
      </c>
      <c r="F191" s="60">
        <f t="shared" si="18"/>
      </c>
      <c r="G191" s="60">
        <f t="shared" si="19"/>
      </c>
      <c r="H191" s="62">
        <f t="shared" si="20"/>
      </c>
      <c r="I191" s="35"/>
    </row>
    <row r="192" spans="1:9" ht="15">
      <c r="A192" s="37"/>
      <c r="B192" s="61">
        <f t="shared" si="14"/>
      </c>
      <c r="C192" s="59">
        <f t="shared" si="15"/>
      </c>
      <c r="D192" s="60">
        <f t="shared" si="16"/>
      </c>
      <c r="E192" s="60">
        <f t="shared" si="17"/>
      </c>
      <c r="F192" s="60">
        <f t="shared" si="18"/>
      </c>
      <c r="G192" s="60">
        <f t="shared" si="19"/>
      </c>
      <c r="H192" s="62">
        <f t="shared" si="20"/>
      </c>
      <c r="I192" s="35"/>
    </row>
    <row r="193" spans="1:9" ht="15">
      <c r="A193" s="37"/>
      <c r="B193" s="61">
        <f t="shared" si="14"/>
      </c>
      <c r="C193" s="59">
        <f t="shared" si="15"/>
      </c>
      <c r="D193" s="60">
        <f t="shared" si="16"/>
      </c>
      <c r="E193" s="60">
        <f t="shared" si="17"/>
      </c>
      <c r="F193" s="60">
        <f t="shared" si="18"/>
      </c>
      <c r="G193" s="60">
        <f t="shared" si="19"/>
      </c>
      <c r="H193" s="62">
        <f t="shared" si="20"/>
      </c>
      <c r="I193" s="35"/>
    </row>
    <row r="194" spans="1:9" ht="15">
      <c r="A194" s="37"/>
      <c r="B194" s="61">
        <f t="shared" si="14"/>
      </c>
      <c r="C194" s="59">
        <f t="shared" si="15"/>
      </c>
      <c r="D194" s="60">
        <f t="shared" si="16"/>
      </c>
      <c r="E194" s="60">
        <f t="shared" si="17"/>
      </c>
      <c r="F194" s="60">
        <f t="shared" si="18"/>
      </c>
      <c r="G194" s="60">
        <f t="shared" si="19"/>
      </c>
      <c r="H194" s="62">
        <f t="shared" si="20"/>
      </c>
      <c r="I194" s="35"/>
    </row>
    <row r="195" spans="1:9" ht="15">
      <c r="A195" s="37"/>
      <c r="B195" s="61">
        <f t="shared" si="14"/>
      </c>
      <c r="C195" s="59">
        <f t="shared" si="15"/>
      </c>
      <c r="D195" s="60">
        <f t="shared" si="16"/>
      </c>
      <c r="E195" s="60">
        <f t="shared" si="17"/>
      </c>
      <c r="F195" s="60">
        <f t="shared" si="18"/>
      </c>
      <c r="G195" s="60">
        <f t="shared" si="19"/>
      </c>
      <c r="H195" s="62">
        <f t="shared" si="20"/>
      </c>
      <c r="I195" s="35"/>
    </row>
    <row r="196" spans="1:9" ht="15">
      <c r="A196" s="37"/>
      <c r="B196" s="61">
        <f t="shared" si="14"/>
      </c>
      <c r="C196" s="59">
        <f t="shared" si="15"/>
      </c>
      <c r="D196" s="60">
        <f t="shared" si="16"/>
      </c>
      <c r="E196" s="60">
        <f t="shared" si="17"/>
      </c>
      <c r="F196" s="60">
        <f t="shared" si="18"/>
      </c>
      <c r="G196" s="60">
        <f t="shared" si="19"/>
      </c>
      <c r="H196" s="62">
        <f t="shared" si="20"/>
      </c>
      <c r="I196" s="35"/>
    </row>
    <row r="197" spans="1:9" ht="15">
      <c r="A197" s="37"/>
      <c r="B197" s="61">
        <f t="shared" si="14"/>
      </c>
      <c r="C197" s="59">
        <f t="shared" si="15"/>
      </c>
      <c r="D197" s="60">
        <f t="shared" si="16"/>
      </c>
      <c r="E197" s="60">
        <f t="shared" si="17"/>
      </c>
      <c r="F197" s="60">
        <f t="shared" si="18"/>
      </c>
      <c r="G197" s="60">
        <f t="shared" si="19"/>
      </c>
      <c r="H197" s="62">
        <f t="shared" si="20"/>
      </c>
      <c r="I197" s="35"/>
    </row>
    <row r="198" spans="1:9" ht="15">
      <c r="A198" s="37"/>
      <c r="B198" s="61">
        <f t="shared" si="14"/>
      </c>
      <c r="C198" s="59">
        <f t="shared" si="15"/>
      </c>
      <c r="D198" s="60">
        <f t="shared" si="16"/>
      </c>
      <c r="E198" s="60">
        <f t="shared" si="17"/>
      </c>
      <c r="F198" s="60">
        <f t="shared" si="18"/>
      </c>
      <c r="G198" s="60">
        <f t="shared" si="19"/>
      </c>
      <c r="H198" s="62">
        <f t="shared" si="20"/>
      </c>
      <c r="I198" s="35"/>
    </row>
    <row r="199" spans="1:9" ht="15">
      <c r="A199" s="37"/>
      <c r="B199" s="61">
        <f t="shared" si="14"/>
      </c>
      <c r="C199" s="59">
        <f t="shared" si="15"/>
      </c>
      <c r="D199" s="60">
        <f t="shared" si="16"/>
      </c>
      <c r="E199" s="60">
        <f t="shared" si="17"/>
      </c>
      <c r="F199" s="60">
        <f t="shared" si="18"/>
      </c>
      <c r="G199" s="60">
        <f t="shared" si="19"/>
      </c>
      <c r="H199" s="62">
        <f t="shared" si="20"/>
      </c>
      <c r="I199" s="35"/>
    </row>
    <row r="200" spans="1:9" ht="15">
      <c r="A200" s="37"/>
      <c r="B200" s="61">
        <f t="shared" si="14"/>
      </c>
      <c r="C200" s="59">
        <f t="shared" si="15"/>
      </c>
      <c r="D200" s="60">
        <f t="shared" si="16"/>
      </c>
      <c r="E200" s="60">
        <f t="shared" si="17"/>
      </c>
      <c r="F200" s="60">
        <f t="shared" si="18"/>
      </c>
      <c r="G200" s="60">
        <f t="shared" si="19"/>
      </c>
      <c r="H200" s="62">
        <f t="shared" si="20"/>
      </c>
      <c r="I200" s="35"/>
    </row>
    <row r="201" spans="1:9" ht="15">
      <c r="A201" s="37"/>
      <c r="B201" s="61">
        <f t="shared" si="14"/>
      </c>
      <c r="C201" s="59">
        <f t="shared" si="15"/>
      </c>
      <c r="D201" s="60">
        <f t="shared" si="16"/>
      </c>
      <c r="E201" s="60">
        <f t="shared" si="17"/>
      </c>
      <c r="F201" s="60">
        <f t="shared" si="18"/>
      </c>
      <c r="G201" s="60">
        <f t="shared" si="19"/>
      </c>
      <c r="H201" s="62">
        <f t="shared" si="20"/>
      </c>
      <c r="I201" s="35"/>
    </row>
    <row r="202" spans="1:9" ht="15">
      <c r="A202" s="37"/>
      <c r="B202" s="61">
        <f t="shared" si="14"/>
      </c>
      <c r="C202" s="59">
        <f t="shared" si="15"/>
      </c>
      <c r="D202" s="60">
        <f t="shared" si="16"/>
      </c>
      <c r="E202" s="60">
        <f t="shared" si="17"/>
      </c>
      <c r="F202" s="60">
        <f t="shared" si="18"/>
      </c>
      <c r="G202" s="60">
        <f t="shared" si="19"/>
      </c>
      <c r="H202" s="62">
        <f t="shared" si="20"/>
      </c>
      <c r="I202" s="35"/>
    </row>
    <row r="203" spans="1:9" ht="15">
      <c r="A203" s="37"/>
      <c r="B203" s="61">
        <f t="shared" si="14"/>
      </c>
      <c r="C203" s="59">
        <f t="shared" si="15"/>
      </c>
      <c r="D203" s="60">
        <f t="shared" si="16"/>
      </c>
      <c r="E203" s="60">
        <f t="shared" si="17"/>
      </c>
      <c r="F203" s="60">
        <f t="shared" si="18"/>
      </c>
      <c r="G203" s="60">
        <f t="shared" si="19"/>
      </c>
      <c r="H203" s="62">
        <f t="shared" si="20"/>
      </c>
      <c r="I203" s="35"/>
    </row>
    <row r="204" spans="1:9" ht="15">
      <c r="A204" s="37"/>
      <c r="B204" s="61">
        <f t="shared" si="14"/>
      </c>
      <c r="C204" s="59">
        <f t="shared" si="15"/>
      </c>
      <c r="D204" s="60">
        <f t="shared" si="16"/>
      </c>
      <c r="E204" s="60">
        <f t="shared" si="17"/>
      </c>
      <c r="F204" s="60">
        <f t="shared" si="18"/>
      </c>
      <c r="G204" s="60">
        <f t="shared" si="19"/>
      </c>
      <c r="H204" s="62">
        <f t="shared" si="20"/>
      </c>
      <c r="I204" s="35"/>
    </row>
    <row r="205" spans="1:9" ht="15">
      <c r="A205" s="37"/>
      <c r="B205" s="61">
        <f t="shared" si="14"/>
      </c>
      <c r="C205" s="59">
        <f t="shared" si="15"/>
      </c>
      <c r="D205" s="60">
        <f t="shared" si="16"/>
      </c>
      <c r="E205" s="60">
        <f t="shared" si="17"/>
      </c>
      <c r="F205" s="60">
        <f t="shared" si="18"/>
      </c>
      <c r="G205" s="60">
        <f t="shared" si="19"/>
      </c>
      <c r="H205" s="62">
        <f t="shared" si="20"/>
      </c>
      <c r="I205" s="35"/>
    </row>
    <row r="206" spans="1:9" ht="15">
      <c r="A206" s="37"/>
      <c r="B206" s="61">
        <f t="shared" si="14"/>
      </c>
      <c r="C206" s="59">
        <f t="shared" si="15"/>
      </c>
      <c r="D206" s="60">
        <f t="shared" si="16"/>
      </c>
      <c r="E206" s="60">
        <f t="shared" si="17"/>
      </c>
      <c r="F206" s="60">
        <f t="shared" si="18"/>
      </c>
      <c r="G206" s="60">
        <f t="shared" si="19"/>
      </c>
      <c r="H206" s="62">
        <f t="shared" si="20"/>
      </c>
      <c r="I206" s="35"/>
    </row>
    <row r="207" spans="1:9" ht="15">
      <c r="A207" s="37"/>
      <c r="B207" s="61">
        <f t="shared" si="14"/>
      </c>
      <c r="C207" s="59">
        <f t="shared" si="15"/>
      </c>
      <c r="D207" s="60">
        <f t="shared" si="16"/>
      </c>
      <c r="E207" s="60">
        <f t="shared" si="17"/>
      </c>
      <c r="F207" s="60">
        <f t="shared" si="18"/>
      </c>
      <c r="G207" s="60">
        <f t="shared" si="19"/>
      </c>
      <c r="H207" s="62">
        <f t="shared" si="20"/>
      </c>
      <c r="I207" s="35"/>
    </row>
    <row r="208" spans="1:9" ht="15">
      <c r="A208" s="37"/>
      <c r="B208" s="61">
        <f aca="true" t="shared" si="21" ref="B208:B271">IF(Loan_Not_Paid*Values_Entered,Payment_Number,"")</f>
      </c>
      <c r="C208" s="59">
        <f aca="true" t="shared" si="22" ref="C208:C271">IF(Loan_Not_Paid*Values_Entered,Payment_Date,"")</f>
      </c>
      <c r="D208" s="60">
        <f aca="true" t="shared" si="23" ref="D208:D271">IF(Loan_Not_Paid*Values_Entered,Beginning_Balance,"")</f>
      </c>
      <c r="E208" s="60">
        <f aca="true" t="shared" si="24" ref="E208:E271">IF(Loan_Not_Paid*Values_Entered,Monthly_Payment,"")</f>
      </c>
      <c r="F208" s="60">
        <f aca="true" t="shared" si="25" ref="F208:F271">IF(Loan_Not_Paid*Values_Entered,Principal,"")</f>
      </c>
      <c r="G208" s="60">
        <f aca="true" t="shared" si="26" ref="G208:G271">IF(Loan_Not_Paid*Values_Entered,Interest,"")</f>
      </c>
      <c r="H208" s="62">
        <f aca="true" t="shared" si="27" ref="H208:H271">IF(Loan_Not_Paid*Values_Entered,Ending_Balance,"")</f>
      </c>
      <c r="I208" s="35"/>
    </row>
    <row r="209" spans="1:9" ht="15">
      <c r="A209" s="37"/>
      <c r="B209" s="61">
        <f t="shared" si="21"/>
      </c>
      <c r="C209" s="59">
        <f t="shared" si="22"/>
      </c>
      <c r="D209" s="60">
        <f t="shared" si="23"/>
      </c>
      <c r="E209" s="60">
        <f t="shared" si="24"/>
      </c>
      <c r="F209" s="60">
        <f t="shared" si="25"/>
      </c>
      <c r="G209" s="60">
        <f t="shared" si="26"/>
      </c>
      <c r="H209" s="62">
        <f t="shared" si="27"/>
      </c>
      <c r="I209" s="35"/>
    </row>
    <row r="210" spans="1:9" ht="15">
      <c r="A210" s="37"/>
      <c r="B210" s="61">
        <f t="shared" si="21"/>
      </c>
      <c r="C210" s="59">
        <f t="shared" si="22"/>
      </c>
      <c r="D210" s="60">
        <f t="shared" si="23"/>
      </c>
      <c r="E210" s="60">
        <f t="shared" si="24"/>
      </c>
      <c r="F210" s="60">
        <f t="shared" si="25"/>
      </c>
      <c r="G210" s="60">
        <f t="shared" si="26"/>
      </c>
      <c r="H210" s="62">
        <f t="shared" si="27"/>
      </c>
      <c r="I210" s="35"/>
    </row>
    <row r="211" spans="1:9" ht="15">
      <c r="A211" s="37"/>
      <c r="B211" s="61">
        <f t="shared" si="21"/>
      </c>
      <c r="C211" s="59">
        <f t="shared" si="22"/>
      </c>
      <c r="D211" s="60">
        <f t="shared" si="23"/>
      </c>
      <c r="E211" s="60">
        <f t="shared" si="24"/>
      </c>
      <c r="F211" s="60">
        <f t="shared" si="25"/>
      </c>
      <c r="G211" s="60">
        <f t="shared" si="26"/>
      </c>
      <c r="H211" s="62">
        <f t="shared" si="27"/>
      </c>
      <c r="I211" s="35"/>
    </row>
    <row r="212" spans="1:9" ht="15">
      <c r="A212" s="37"/>
      <c r="B212" s="61">
        <f t="shared" si="21"/>
      </c>
      <c r="C212" s="59">
        <f t="shared" si="22"/>
      </c>
      <c r="D212" s="60">
        <f t="shared" si="23"/>
      </c>
      <c r="E212" s="60">
        <f t="shared" si="24"/>
      </c>
      <c r="F212" s="60">
        <f t="shared" si="25"/>
      </c>
      <c r="G212" s="60">
        <f t="shared" si="26"/>
      </c>
      <c r="H212" s="62">
        <f t="shared" si="27"/>
      </c>
      <c r="I212" s="35"/>
    </row>
    <row r="213" spans="1:9" ht="15">
      <c r="A213" s="37"/>
      <c r="B213" s="61">
        <f t="shared" si="21"/>
      </c>
      <c r="C213" s="59">
        <f t="shared" si="22"/>
      </c>
      <c r="D213" s="60">
        <f t="shared" si="23"/>
      </c>
      <c r="E213" s="60">
        <f t="shared" si="24"/>
      </c>
      <c r="F213" s="60">
        <f t="shared" si="25"/>
      </c>
      <c r="G213" s="60">
        <f t="shared" si="26"/>
      </c>
      <c r="H213" s="62">
        <f t="shared" si="27"/>
      </c>
      <c r="I213" s="35"/>
    </row>
    <row r="214" spans="1:9" ht="15">
      <c r="A214" s="37"/>
      <c r="B214" s="61">
        <f t="shared" si="21"/>
      </c>
      <c r="C214" s="59">
        <f t="shared" si="22"/>
      </c>
      <c r="D214" s="60">
        <f t="shared" si="23"/>
      </c>
      <c r="E214" s="60">
        <f t="shared" si="24"/>
      </c>
      <c r="F214" s="60">
        <f t="shared" si="25"/>
      </c>
      <c r="G214" s="60">
        <f t="shared" si="26"/>
      </c>
      <c r="H214" s="62">
        <f t="shared" si="27"/>
      </c>
      <c r="I214" s="35"/>
    </row>
    <row r="215" spans="1:9" ht="15">
      <c r="A215" s="37"/>
      <c r="B215" s="61">
        <f t="shared" si="21"/>
      </c>
      <c r="C215" s="59">
        <f t="shared" si="22"/>
      </c>
      <c r="D215" s="60">
        <f t="shared" si="23"/>
      </c>
      <c r="E215" s="60">
        <f t="shared" si="24"/>
      </c>
      <c r="F215" s="60">
        <f t="shared" si="25"/>
      </c>
      <c r="G215" s="60">
        <f t="shared" si="26"/>
      </c>
      <c r="H215" s="62">
        <f t="shared" si="27"/>
      </c>
      <c r="I215" s="35"/>
    </row>
    <row r="216" spans="1:9" ht="15">
      <c r="A216" s="37"/>
      <c r="B216" s="61">
        <f t="shared" si="21"/>
      </c>
      <c r="C216" s="59">
        <f t="shared" si="22"/>
      </c>
      <c r="D216" s="60">
        <f t="shared" si="23"/>
      </c>
      <c r="E216" s="60">
        <f t="shared" si="24"/>
      </c>
      <c r="F216" s="60">
        <f t="shared" si="25"/>
      </c>
      <c r="G216" s="60">
        <f t="shared" si="26"/>
      </c>
      <c r="H216" s="62">
        <f t="shared" si="27"/>
      </c>
      <c r="I216" s="35"/>
    </row>
    <row r="217" spans="1:9" ht="15">
      <c r="A217" s="37"/>
      <c r="B217" s="61">
        <f t="shared" si="21"/>
      </c>
      <c r="C217" s="59">
        <f t="shared" si="22"/>
      </c>
      <c r="D217" s="60">
        <f t="shared" si="23"/>
      </c>
      <c r="E217" s="60">
        <f t="shared" si="24"/>
      </c>
      <c r="F217" s="60">
        <f t="shared" si="25"/>
      </c>
      <c r="G217" s="60">
        <f t="shared" si="26"/>
      </c>
      <c r="H217" s="62">
        <f t="shared" si="27"/>
      </c>
      <c r="I217" s="35"/>
    </row>
    <row r="218" spans="1:9" ht="15">
      <c r="A218" s="37"/>
      <c r="B218" s="61">
        <f t="shared" si="21"/>
      </c>
      <c r="C218" s="59">
        <f t="shared" si="22"/>
      </c>
      <c r="D218" s="60">
        <f t="shared" si="23"/>
      </c>
      <c r="E218" s="60">
        <f t="shared" si="24"/>
      </c>
      <c r="F218" s="60">
        <f t="shared" si="25"/>
      </c>
      <c r="G218" s="60">
        <f t="shared" si="26"/>
      </c>
      <c r="H218" s="62">
        <f t="shared" si="27"/>
      </c>
      <c r="I218" s="35"/>
    </row>
    <row r="219" spans="1:9" ht="15">
      <c r="A219" s="37"/>
      <c r="B219" s="61">
        <f t="shared" si="21"/>
      </c>
      <c r="C219" s="59">
        <f t="shared" si="22"/>
      </c>
      <c r="D219" s="60">
        <f t="shared" si="23"/>
      </c>
      <c r="E219" s="60">
        <f t="shared" si="24"/>
      </c>
      <c r="F219" s="60">
        <f t="shared" si="25"/>
      </c>
      <c r="G219" s="60">
        <f t="shared" si="26"/>
      </c>
      <c r="H219" s="62">
        <f t="shared" si="27"/>
      </c>
      <c r="I219" s="35"/>
    </row>
    <row r="220" spans="1:9" ht="15">
      <c r="A220" s="37"/>
      <c r="B220" s="61">
        <f t="shared" si="21"/>
      </c>
      <c r="C220" s="59">
        <f t="shared" si="22"/>
      </c>
      <c r="D220" s="60">
        <f t="shared" si="23"/>
      </c>
      <c r="E220" s="60">
        <f t="shared" si="24"/>
      </c>
      <c r="F220" s="60">
        <f t="shared" si="25"/>
      </c>
      <c r="G220" s="60">
        <f t="shared" si="26"/>
      </c>
      <c r="H220" s="62">
        <f t="shared" si="27"/>
      </c>
      <c r="I220" s="35"/>
    </row>
    <row r="221" spans="1:9" ht="15">
      <c r="A221" s="37"/>
      <c r="B221" s="61">
        <f t="shared" si="21"/>
      </c>
      <c r="C221" s="59">
        <f t="shared" si="22"/>
      </c>
      <c r="D221" s="60">
        <f t="shared" si="23"/>
      </c>
      <c r="E221" s="60">
        <f t="shared" si="24"/>
      </c>
      <c r="F221" s="60">
        <f t="shared" si="25"/>
      </c>
      <c r="G221" s="60">
        <f t="shared" si="26"/>
      </c>
      <c r="H221" s="62">
        <f t="shared" si="27"/>
      </c>
      <c r="I221" s="35"/>
    </row>
    <row r="222" spans="1:9" ht="15">
      <c r="A222" s="37"/>
      <c r="B222" s="61">
        <f t="shared" si="21"/>
      </c>
      <c r="C222" s="59">
        <f t="shared" si="22"/>
      </c>
      <c r="D222" s="60">
        <f t="shared" si="23"/>
      </c>
      <c r="E222" s="60">
        <f t="shared" si="24"/>
      </c>
      <c r="F222" s="60">
        <f t="shared" si="25"/>
      </c>
      <c r="G222" s="60">
        <f t="shared" si="26"/>
      </c>
      <c r="H222" s="62">
        <f t="shared" si="27"/>
      </c>
      <c r="I222" s="35"/>
    </row>
    <row r="223" spans="1:9" ht="15">
      <c r="A223" s="37"/>
      <c r="B223" s="61">
        <f t="shared" si="21"/>
      </c>
      <c r="C223" s="59">
        <f t="shared" si="22"/>
      </c>
      <c r="D223" s="60">
        <f t="shared" si="23"/>
      </c>
      <c r="E223" s="60">
        <f t="shared" si="24"/>
      </c>
      <c r="F223" s="60">
        <f t="shared" si="25"/>
      </c>
      <c r="G223" s="60">
        <f t="shared" si="26"/>
      </c>
      <c r="H223" s="62">
        <f t="shared" si="27"/>
      </c>
      <c r="I223" s="35"/>
    </row>
    <row r="224" spans="1:9" ht="15">
      <c r="A224" s="37"/>
      <c r="B224" s="61">
        <f t="shared" si="21"/>
      </c>
      <c r="C224" s="59">
        <f t="shared" si="22"/>
      </c>
      <c r="D224" s="60">
        <f t="shared" si="23"/>
      </c>
      <c r="E224" s="60">
        <f t="shared" si="24"/>
      </c>
      <c r="F224" s="60">
        <f t="shared" si="25"/>
      </c>
      <c r="G224" s="60">
        <f t="shared" si="26"/>
      </c>
      <c r="H224" s="62">
        <f t="shared" si="27"/>
      </c>
      <c r="I224" s="35"/>
    </row>
    <row r="225" spans="1:9" ht="15">
      <c r="A225" s="37"/>
      <c r="B225" s="61">
        <f t="shared" si="21"/>
      </c>
      <c r="C225" s="59">
        <f t="shared" si="22"/>
      </c>
      <c r="D225" s="60">
        <f t="shared" si="23"/>
      </c>
      <c r="E225" s="60">
        <f t="shared" si="24"/>
      </c>
      <c r="F225" s="60">
        <f t="shared" si="25"/>
      </c>
      <c r="G225" s="60">
        <f t="shared" si="26"/>
      </c>
      <c r="H225" s="62">
        <f t="shared" si="27"/>
      </c>
      <c r="I225" s="35"/>
    </row>
    <row r="226" spans="1:9" ht="15">
      <c r="A226" s="37"/>
      <c r="B226" s="61">
        <f t="shared" si="21"/>
      </c>
      <c r="C226" s="59">
        <f t="shared" si="22"/>
      </c>
      <c r="D226" s="60">
        <f t="shared" si="23"/>
      </c>
      <c r="E226" s="60">
        <f t="shared" si="24"/>
      </c>
      <c r="F226" s="60">
        <f t="shared" si="25"/>
      </c>
      <c r="G226" s="60">
        <f t="shared" si="26"/>
      </c>
      <c r="H226" s="62">
        <f t="shared" si="27"/>
      </c>
      <c r="I226" s="35"/>
    </row>
    <row r="227" spans="1:9" ht="15">
      <c r="A227" s="37"/>
      <c r="B227" s="61">
        <f t="shared" si="21"/>
      </c>
      <c r="C227" s="59">
        <f t="shared" si="22"/>
      </c>
      <c r="D227" s="60">
        <f t="shared" si="23"/>
      </c>
      <c r="E227" s="60">
        <f t="shared" si="24"/>
      </c>
      <c r="F227" s="60">
        <f t="shared" si="25"/>
      </c>
      <c r="G227" s="60">
        <f t="shared" si="26"/>
      </c>
      <c r="H227" s="62">
        <f t="shared" si="27"/>
      </c>
      <c r="I227" s="35"/>
    </row>
    <row r="228" spans="1:9" ht="15">
      <c r="A228" s="37"/>
      <c r="B228" s="61">
        <f t="shared" si="21"/>
      </c>
      <c r="C228" s="59">
        <f t="shared" si="22"/>
      </c>
      <c r="D228" s="60">
        <f t="shared" si="23"/>
      </c>
      <c r="E228" s="60">
        <f t="shared" si="24"/>
      </c>
      <c r="F228" s="60">
        <f t="shared" si="25"/>
      </c>
      <c r="G228" s="60">
        <f t="shared" si="26"/>
      </c>
      <c r="H228" s="62">
        <f t="shared" si="27"/>
      </c>
      <c r="I228" s="35"/>
    </row>
    <row r="229" spans="1:9" ht="15">
      <c r="A229" s="37"/>
      <c r="B229" s="61">
        <f t="shared" si="21"/>
      </c>
      <c r="C229" s="59">
        <f t="shared" si="22"/>
      </c>
      <c r="D229" s="60">
        <f t="shared" si="23"/>
      </c>
      <c r="E229" s="60">
        <f t="shared" si="24"/>
      </c>
      <c r="F229" s="60">
        <f t="shared" si="25"/>
      </c>
      <c r="G229" s="60">
        <f t="shared" si="26"/>
      </c>
      <c r="H229" s="62">
        <f t="shared" si="27"/>
      </c>
      <c r="I229" s="35"/>
    </row>
    <row r="230" spans="1:9" ht="15">
      <c r="A230" s="37"/>
      <c r="B230" s="61">
        <f t="shared" si="21"/>
      </c>
      <c r="C230" s="59">
        <f t="shared" si="22"/>
      </c>
      <c r="D230" s="60">
        <f t="shared" si="23"/>
      </c>
      <c r="E230" s="60">
        <f t="shared" si="24"/>
      </c>
      <c r="F230" s="60">
        <f t="shared" si="25"/>
      </c>
      <c r="G230" s="60">
        <f t="shared" si="26"/>
      </c>
      <c r="H230" s="62">
        <f t="shared" si="27"/>
      </c>
      <c r="I230" s="35"/>
    </row>
    <row r="231" spans="1:9" ht="15">
      <c r="A231" s="37"/>
      <c r="B231" s="61">
        <f t="shared" si="21"/>
      </c>
      <c r="C231" s="59">
        <f t="shared" si="22"/>
      </c>
      <c r="D231" s="60">
        <f t="shared" si="23"/>
      </c>
      <c r="E231" s="60">
        <f t="shared" si="24"/>
      </c>
      <c r="F231" s="60">
        <f t="shared" si="25"/>
      </c>
      <c r="G231" s="60">
        <f t="shared" si="26"/>
      </c>
      <c r="H231" s="62">
        <f t="shared" si="27"/>
      </c>
      <c r="I231" s="35"/>
    </row>
    <row r="232" spans="1:9" ht="15">
      <c r="A232" s="37"/>
      <c r="B232" s="61">
        <f t="shared" si="21"/>
      </c>
      <c r="C232" s="59">
        <f t="shared" si="22"/>
      </c>
      <c r="D232" s="60">
        <f t="shared" si="23"/>
      </c>
      <c r="E232" s="60">
        <f t="shared" si="24"/>
      </c>
      <c r="F232" s="60">
        <f t="shared" si="25"/>
      </c>
      <c r="G232" s="60">
        <f t="shared" si="26"/>
      </c>
      <c r="H232" s="62">
        <f t="shared" si="27"/>
      </c>
      <c r="I232" s="35"/>
    </row>
    <row r="233" spans="1:9" ht="15">
      <c r="A233" s="37"/>
      <c r="B233" s="61">
        <f t="shared" si="21"/>
      </c>
      <c r="C233" s="59">
        <f t="shared" si="22"/>
      </c>
      <c r="D233" s="60">
        <f t="shared" si="23"/>
      </c>
      <c r="E233" s="60">
        <f t="shared" si="24"/>
      </c>
      <c r="F233" s="60">
        <f t="shared" si="25"/>
      </c>
      <c r="G233" s="60">
        <f t="shared" si="26"/>
      </c>
      <c r="H233" s="62">
        <f t="shared" si="27"/>
      </c>
      <c r="I233" s="35"/>
    </row>
    <row r="234" spans="1:9" ht="15">
      <c r="A234" s="37"/>
      <c r="B234" s="61">
        <f t="shared" si="21"/>
      </c>
      <c r="C234" s="59">
        <f t="shared" si="22"/>
      </c>
      <c r="D234" s="60">
        <f t="shared" si="23"/>
      </c>
      <c r="E234" s="60">
        <f t="shared" si="24"/>
      </c>
      <c r="F234" s="60">
        <f t="shared" si="25"/>
      </c>
      <c r="G234" s="60">
        <f t="shared" si="26"/>
      </c>
      <c r="H234" s="62">
        <f t="shared" si="27"/>
      </c>
      <c r="I234" s="35"/>
    </row>
    <row r="235" spans="1:9" ht="15">
      <c r="A235" s="37"/>
      <c r="B235" s="61">
        <f t="shared" si="21"/>
      </c>
      <c r="C235" s="59">
        <f t="shared" si="22"/>
      </c>
      <c r="D235" s="60">
        <f t="shared" si="23"/>
      </c>
      <c r="E235" s="60">
        <f t="shared" si="24"/>
      </c>
      <c r="F235" s="60">
        <f t="shared" si="25"/>
      </c>
      <c r="G235" s="60">
        <f t="shared" si="26"/>
      </c>
      <c r="H235" s="62">
        <f t="shared" si="27"/>
      </c>
      <c r="I235" s="35"/>
    </row>
    <row r="236" spans="1:9" ht="15">
      <c r="A236" s="37"/>
      <c r="B236" s="61">
        <f t="shared" si="21"/>
      </c>
      <c r="C236" s="59">
        <f t="shared" si="22"/>
      </c>
      <c r="D236" s="60">
        <f t="shared" si="23"/>
      </c>
      <c r="E236" s="60">
        <f t="shared" si="24"/>
      </c>
      <c r="F236" s="60">
        <f t="shared" si="25"/>
      </c>
      <c r="G236" s="60">
        <f t="shared" si="26"/>
      </c>
      <c r="H236" s="62">
        <f t="shared" si="27"/>
      </c>
      <c r="I236" s="35"/>
    </row>
    <row r="237" spans="1:9" ht="15">
      <c r="A237" s="37"/>
      <c r="B237" s="61">
        <f t="shared" si="21"/>
      </c>
      <c r="C237" s="59">
        <f t="shared" si="22"/>
      </c>
      <c r="D237" s="60">
        <f t="shared" si="23"/>
      </c>
      <c r="E237" s="60">
        <f t="shared" si="24"/>
      </c>
      <c r="F237" s="60">
        <f t="shared" si="25"/>
      </c>
      <c r="G237" s="60">
        <f t="shared" si="26"/>
      </c>
      <c r="H237" s="62">
        <f t="shared" si="27"/>
      </c>
      <c r="I237" s="35"/>
    </row>
    <row r="238" spans="1:9" ht="15">
      <c r="A238" s="37"/>
      <c r="B238" s="61">
        <f t="shared" si="21"/>
      </c>
      <c r="C238" s="59">
        <f t="shared" si="22"/>
      </c>
      <c r="D238" s="60">
        <f t="shared" si="23"/>
      </c>
      <c r="E238" s="60">
        <f t="shared" si="24"/>
      </c>
      <c r="F238" s="60">
        <f t="shared" si="25"/>
      </c>
      <c r="G238" s="60">
        <f t="shared" si="26"/>
      </c>
      <c r="H238" s="62">
        <f t="shared" si="27"/>
      </c>
      <c r="I238" s="35"/>
    </row>
    <row r="239" spans="1:9" ht="15">
      <c r="A239" s="37"/>
      <c r="B239" s="61">
        <f t="shared" si="21"/>
      </c>
      <c r="C239" s="59">
        <f t="shared" si="22"/>
      </c>
      <c r="D239" s="60">
        <f t="shared" si="23"/>
      </c>
      <c r="E239" s="60">
        <f t="shared" si="24"/>
      </c>
      <c r="F239" s="60">
        <f t="shared" si="25"/>
      </c>
      <c r="G239" s="60">
        <f t="shared" si="26"/>
      </c>
      <c r="H239" s="62">
        <f t="shared" si="27"/>
      </c>
      <c r="I239" s="35"/>
    </row>
    <row r="240" spans="1:9" ht="15">
      <c r="A240" s="37"/>
      <c r="B240" s="61">
        <f t="shared" si="21"/>
      </c>
      <c r="C240" s="59">
        <f t="shared" si="22"/>
      </c>
      <c r="D240" s="60">
        <f t="shared" si="23"/>
      </c>
      <c r="E240" s="60">
        <f t="shared" si="24"/>
      </c>
      <c r="F240" s="60">
        <f t="shared" si="25"/>
      </c>
      <c r="G240" s="60">
        <f t="shared" si="26"/>
      </c>
      <c r="H240" s="62">
        <f t="shared" si="27"/>
      </c>
      <c r="I240" s="35"/>
    </row>
    <row r="241" spans="1:9" ht="15">
      <c r="A241" s="37"/>
      <c r="B241" s="61">
        <f t="shared" si="21"/>
      </c>
      <c r="C241" s="59">
        <f t="shared" si="22"/>
      </c>
      <c r="D241" s="60">
        <f t="shared" si="23"/>
      </c>
      <c r="E241" s="60">
        <f t="shared" si="24"/>
      </c>
      <c r="F241" s="60">
        <f t="shared" si="25"/>
      </c>
      <c r="G241" s="60">
        <f t="shared" si="26"/>
      </c>
      <c r="H241" s="62">
        <f t="shared" si="27"/>
      </c>
      <c r="I241" s="35"/>
    </row>
    <row r="242" spans="1:9" ht="15">
      <c r="A242" s="37"/>
      <c r="B242" s="61">
        <f t="shared" si="21"/>
      </c>
      <c r="C242" s="59">
        <f t="shared" si="22"/>
      </c>
      <c r="D242" s="60">
        <f t="shared" si="23"/>
      </c>
      <c r="E242" s="60">
        <f t="shared" si="24"/>
      </c>
      <c r="F242" s="60">
        <f t="shared" si="25"/>
      </c>
      <c r="G242" s="60">
        <f t="shared" si="26"/>
      </c>
      <c r="H242" s="62">
        <f t="shared" si="27"/>
      </c>
      <c r="I242" s="35"/>
    </row>
    <row r="243" spans="1:9" ht="15">
      <c r="A243" s="37"/>
      <c r="B243" s="61">
        <f t="shared" si="21"/>
      </c>
      <c r="C243" s="59">
        <f t="shared" si="22"/>
      </c>
      <c r="D243" s="60">
        <f t="shared" si="23"/>
      </c>
      <c r="E243" s="60">
        <f t="shared" si="24"/>
      </c>
      <c r="F243" s="60">
        <f t="shared" si="25"/>
      </c>
      <c r="G243" s="60">
        <f t="shared" si="26"/>
      </c>
      <c r="H243" s="62">
        <f t="shared" si="27"/>
      </c>
      <c r="I243" s="35"/>
    </row>
    <row r="244" spans="1:9" ht="15">
      <c r="A244" s="37"/>
      <c r="B244" s="61">
        <f t="shared" si="21"/>
      </c>
      <c r="C244" s="59">
        <f t="shared" si="22"/>
      </c>
      <c r="D244" s="60">
        <f t="shared" si="23"/>
      </c>
      <c r="E244" s="60">
        <f t="shared" si="24"/>
      </c>
      <c r="F244" s="60">
        <f t="shared" si="25"/>
      </c>
      <c r="G244" s="60">
        <f t="shared" si="26"/>
      </c>
      <c r="H244" s="62">
        <f t="shared" si="27"/>
      </c>
      <c r="I244" s="35"/>
    </row>
    <row r="245" spans="1:9" ht="15">
      <c r="A245" s="37"/>
      <c r="B245" s="61">
        <f t="shared" si="21"/>
      </c>
      <c r="C245" s="59">
        <f t="shared" si="22"/>
      </c>
      <c r="D245" s="60">
        <f t="shared" si="23"/>
      </c>
      <c r="E245" s="60">
        <f t="shared" si="24"/>
      </c>
      <c r="F245" s="60">
        <f t="shared" si="25"/>
      </c>
      <c r="G245" s="60">
        <f t="shared" si="26"/>
      </c>
      <c r="H245" s="62">
        <f t="shared" si="27"/>
      </c>
      <c r="I245" s="35"/>
    </row>
    <row r="246" spans="1:9" ht="15">
      <c r="A246" s="37"/>
      <c r="B246" s="61">
        <f t="shared" si="21"/>
      </c>
      <c r="C246" s="59">
        <f t="shared" si="22"/>
      </c>
      <c r="D246" s="60">
        <f t="shared" si="23"/>
      </c>
      <c r="E246" s="60">
        <f t="shared" si="24"/>
      </c>
      <c r="F246" s="60">
        <f t="shared" si="25"/>
      </c>
      <c r="G246" s="60">
        <f t="shared" si="26"/>
      </c>
      <c r="H246" s="62">
        <f t="shared" si="27"/>
      </c>
      <c r="I246" s="35"/>
    </row>
    <row r="247" spans="1:9" ht="15">
      <c r="A247" s="37"/>
      <c r="B247" s="61">
        <f t="shared" si="21"/>
      </c>
      <c r="C247" s="59">
        <f t="shared" si="22"/>
      </c>
      <c r="D247" s="60">
        <f t="shared" si="23"/>
      </c>
      <c r="E247" s="60">
        <f t="shared" si="24"/>
      </c>
      <c r="F247" s="60">
        <f t="shared" si="25"/>
      </c>
      <c r="G247" s="60">
        <f t="shared" si="26"/>
      </c>
      <c r="H247" s="62">
        <f t="shared" si="27"/>
      </c>
      <c r="I247" s="35"/>
    </row>
    <row r="248" spans="1:9" ht="15">
      <c r="A248" s="37"/>
      <c r="B248" s="61">
        <f t="shared" si="21"/>
      </c>
      <c r="C248" s="59">
        <f t="shared" si="22"/>
      </c>
      <c r="D248" s="60">
        <f t="shared" si="23"/>
      </c>
      <c r="E248" s="60">
        <f t="shared" si="24"/>
      </c>
      <c r="F248" s="60">
        <f t="shared" si="25"/>
      </c>
      <c r="G248" s="60">
        <f t="shared" si="26"/>
      </c>
      <c r="H248" s="62">
        <f t="shared" si="27"/>
      </c>
      <c r="I248" s="35"/>
    </row>
    <row r="249" spans="1:9" ht="15">
      <c r="A249" s="37"/>
      <c r="B249" s="61">
        <f t="shared" si="21"/>
      </c>
      <c r="C249" s="59">
        <f t="shared" si="22"/>
      </c>
      <c r="D249" s="60">
        <f t="shared" si="23"/>
      </c>
      <c r="E249" s="60">
        <f t="shared" si="24"/>
      </c>
      <c r="F249" s="60">
        <f t="shared" si="25"/>
      </c>
      <c r="G249" s="60">
        <f t="shared" si="26"/>
      </c>
      <c r="H249" s="62">
        <f t="shared" si="27"/>
      </c>
      <c r="I249" s="35"/>
    </row>
    <row r="250" spans="1:9" ht="15">
      <c r="A250" s="37"/>
      <c r="B250" s="61">
        <f t="shared" si="21"/>
      </c>
      <c r="C250" s="59">
        <f t="shared" si="22"/>
      </c>
      <c r="D250" s="60">
        <f t="shared" si="23"/>
      </c>
      <c r="E250" s="60">
        <f t="shared" si="24"/>
      </c>
      <c r="F250" s="60">
        <f t="shared" si="25"/>
      </c>
      <c r="G250" s="60">
        <f t="shared" si="26"/>
      </c>
      <c r="H250" s="62">
        <f t="shared" si="27"/>
      </c>
      <c r="I250" s="35"/>
    </row>
    <row r="251" spans="1:9" ht="15">
      <c r="A251" s="37"/>
      <c r="B251" s="61">
        <f t="shared" si="21"/>
      </c>
      <c r="C251" s="59">
        <f t="shared" si="22"/>
      </c>
      <c r="D251" s="60">
        <f t="shared" si="23"/>
      </c>
      <c r="E251" s="60">
        <f t="shared" si="24"/>
      </c>
      <c r="F251" s="60">
        <f t="shared" si="25"/>
      </c>
      <c r="G251" s="60">
        <f t="shared" si="26"/>
      </c>
      <c r="H251" s="62">
        <f t="shared" si="27"/>
      </c>
      <c r="I251" s="35"/>
    </row>
    <row r="252" spans="1:9" ht="15">
      <c r="A252" s="37"/>
      <c r="B252" s="61">
        <f t="shared" si="21"/>
      </c>
      <c r="C252" s="59">
        <f t="shared" si="22"/>
      </c>
      <c r="D252" s="60">
        <f t="shared" si="23"/>
      </c>
      <c r="E252" s="60">
        <f t="shared" si="24"/>
      </c>
      <c r="F252" s="60">
        <f t="shared" si="25"/>
      </c>
      <c r="G252" s="60">
        <f t="shared" si="26"/>
      </c>
      <c r="H252" s="62">
        <f t="shared" si="27"/>
      </c>
      <c r="I252" s="35"/>
    </row>
    <row r="253" spans="1:9" ht="15">
      <c r="A253" s="37"/>
      <c r="B253" s="61">
        <f t="shared" si="21"/>
      </c>
      <c r="C253" s="59">
        <f t="shared" si="22"/>
      </c>
      <c r="D253" s="60">
        <f t="shared" si="23"/>
      </c>
      <c r="E253" s="60">
        <f t="shared" si="24"/>
      </c>
      <c r="F253" s="60">
        <f t="shared" si="25"/>
      </c>
      <c r="G253" s="60">
        <f t="shared" si="26"/>
      </c>
      <c r="H253" s="62">
        <f t="shared" si="27"/>
      </c>
      <c r="I253" s="35"/>
    </row>
    <row r="254" spans="1:9" ht="15">
      <c r="A254" s="37"/>
      <c r="B254" s="61">
        <f t="shared" si="21"/>
      </c>
      <c r="C254" s="59">
        <f t="shared" si="22"/>
      </c>
      <c r="D254" s="60">
        <f t="shared" si="23"/>
      </c>
      <c r="E254" s="60">
        <f t="shared" si="24"/>
      </c>
      <c r="F254" s="60">
        <f t="shared" si="25"/>
      </c>
      <c r="G254" s="60">
        <f t="shared" si="26"/>
      </c>
      <c r="H254" s="62">
        <f t="shared" si="27"/>
      </c>
      <c r="I254" s="35"/>
    </row>
    <row r="255" spans="1:9" ht="15">
      <c r="A255" s="37"/>
      <c r="B255" s="61">
        <f t="shared" si="21"/>
      </c>
      <c r="C255" s="59">
        <f t="shared" si="22"/>
      </c>
      <c r="D255" s="60">
        <f t="shared" si="23"/>
      </c>
      <c r="E255" s="60">
        <f t="shared" si="24"/>
      </c>
      <c r="F255" s="60">
        <f t="shared" si="25"/>
      </c>
      <c r="G255" s="60">
        <f t="shared" si="26"/>
      </c>
      <c r="H255" s="62">
        <f t="shared" si="27"/>
      </c>
      <c r="I255" s="35"/>
    </row>
    <row r="256" spans="1:9" ht="15">
      <c r="A256" s="37"/>
      <c r="B256" s="61">
        <f t="shared" si="21"/>
      </c>
      <c r="C256" s="59">
        <f t="shared" si="22"/>
      </c>
      <c r="D256" s="60">
        <f t="shared" si="23"/>
      </c>
      <c r="E256" s="60">
        <f t="shared" si="24"/>
      </c>
      <c r="F256" s="60">
        <f t="shared" si="25"/>
      </c>
      <c r="G256" s="60">
        <f t="shared" si="26"/>
      </c>
      <c r="H256" s="62">
        <f t="shared" si="27"/>
      </c>
      <c r="I256" s="35"/>
    </row>
    <row r="257" spans="1:9" ht="15">
      <c r="A257" s="37"/>
      <c r="B257" s="61">
        <f t="shared" si="21"/>
      </c>
      <c r="C257" s="59">
        <f t="shared" si="22"/>
      </c>
      <c r="D257" s="60">
        <f t="shared" si="23"/>
      </c>
      <c r="E257" s="60">
        <f t="shared" si="24"/>
      </c>
      <c r="F257" s="60">
        <f t="shared" si="25"/>
      </c>
      <c r="G257" s="60">
        <f t="shared" si="26"/>
      </c>
      <c r="H257" s="62">
        <f t="shared" si="27"/>
      </c>
      <c r="I257" s="35"/>
    </row>
    <row r="258" spans="1:9" ht="15">
      <c r="A258" s="37"/>
      <c r="B258" s="61">
        <f t="shared" si="21"/>
      </c>
      <c r="C258" s="59">
        <f t="shared" si="22"/>
      </c>
      <c r="D258" s="60">
        <f t="shared" si="23"/>
      </c>
      <c r="E258" s="60">
        <f t="shared" si="24"/>
      </c>
      <c r="F258" s="60">
        <f t="shared" si="25"/>
      </c>
      <c r="G258" s="60">
        <f t="shared" si="26"/>
      </c>
      <c r="H258" s="62">
        <f t="shared" si="27"/>
      </c>
      <c r="I258" s="35"/>
    </row>
    <row r="259" spans="1:9" ht="15">
      <c r="A259" s="37"/>
      <c r="B259" s="61">
        <f t="shared" si="21"/>
      </c>
      <c r="C259" s="59">
        <f t="shared" si="22"/>
      </c>
      <c r="D259" s="60">
        <f t="shared" si="23"/>
      </c>
      <c r="E259" s="60">
        <f t="shared" si="24"/>
      </c>
      <c r="F259" s="60">
        <f t="shared" si="25"/>
      </c>
      <c r="G259" s="60">
        <f t="shared" si="26"/>
      </c>
      <c r="H259" s="62">
        <f t="shared" si="27"/>
      </c>
      <c r="I259" s="35"/>
    </row>
    <row r="260" spans="1:9" ht="15">
      <c r="A260" s="37"/>
      <c r="B260" s="61">
        <f t="shared" si="21"/>
      </c>
      <c r="C260" s="59">
        <f t="shared" si="22"/>
      </c>
      <c r="D260" s="60">
        <f t="shared" si="23"/>
      </c>
      <c r="E260" s="60">
        <f t="shared" si="24"/>
      </c>
      <c r="F260" s="60">
        <f t="shared" si="25"/>
      </c>
      <c r="G260" s="60">
        <f t="shared" si="26"/>
      </c>
      <c r="H260" s="62">
        <f t="shared" si="27"/>
      </c>
      <c r="I260" s="35"/>
    </row>
    <row r="261" spans="1:9" ht="15">
      <c r="A261" s="37"/>
      <c r="B261" s="61">
        <f t="shared" si="21"/>
      </c>
      <c r="C261" s="59">
        <f t="shared" si="22"/>
      </c>
      <c r="D261" s="60">
        <f t="shared" si="23"/>
      </c>
      <c r="E261" s="60">
        <f t="shared" si="24"/>
      </c>
      <c r="F261" s="60">
        <f t="shared" si="25"/>
      </c>
      <c r="G261" s="60">
        <f t="shared" si="26"/>
      </c>
      <c r="H261" s="62">
        <f t="shared" si="27"/>
      </c>
      <c r="I261" s="35"/>
    </row>
    <row r="262" spans="1:9" ht="15">
      <c r="A262" s="37"/>
      <c r="B262" s="61">
        <f t="shared" si="21"/>
      </c>
      <c r="C262" s="59">
        <f t="shared" si="22"/>
      </c>
      <c r="D262" s="60">
        <f t="shared" si="23"/>
      </c>
      <c r="E262" s="60">
        <f t="shared" si="24"/>
      </c>
      <c r="F262" s="60">
        <f t="shared" si="25"/>
      </c>
      <c r="G262" s="60">
        <f t="shared" si="26"/>
      </c>
      <c r="H262" s="62">
        <f t="shared" si="27"/>
      </c>
      <c r="I262" s="35"/>
    </row>
    <row r="263" spans="1:9" ht="15">
      <c r="A263" s="37"/>
      <c r="B263" s="61">
        <f t="shared" si="21"/>
      </c>
      <c r="C263" s="59">
        <f t="shared" si="22"/>
      </c>
      <c r="D263" s="60">
        <f t="shared" si="23"/>
      </c>
      <c r="E263" s="60">
        <f t="shared" si="24"/>
      </c>
      <c r="F263" s="60">
        <f t="shared" si="25"/>
      </c>
      <c r="G263" s="60">
        <f t="shared" si="26"/>
      </c>
      <c r="H263" s="62">
        <f t="shared" si="27"/>
      </c>
      <c r="I263" s="35"/>
    </row>
    <row r="264" spans="1:9" ht="15">
      <c r="A264" s="37"/>
      <c r="B264" s="61">
        <f t="shared" si="21"/>
      </c>
      <c r="C264" s="59">
        <f t="shared" si="22"/>
      </c>
      <c r="D264" s="60">
        <f t="shared" si="23"/>
      </c>
      <c r="E264" s="60">
        <f t="shared" si="24"/>
      </c>
      <c r="F264" s="60">
        <f t="shared" si="25"/>
      </c>
      <c r="G264" s="60">
        <f t="shared" si="26"/>
      </c>
      <c r="H264" s="62">
        <f t="shared" si="27"/>
      </c>
      <c r="I264" s="35"/>
    </row>
    <row r="265" spans="1:9" ht="15">
      <c r="A265" s="37"/>
      <c r="B265" s="61">
        <f t="shared" si="21"/>
      </c>
      <c r="C265" s="59">
        <f t="shared" si="22"/>
      </c>
      <c r="D265" s="60">
        <f t="shared" si="23"/>
      </c>
      <c r="E265" s="60">
        <f t="shared" si="24"/>
      </c>
      <c r="F265" s="60">
        <f t="shared" si="25"/>
      </c>
      <c r="G265" s="60">
        <f t="shared" si="26"/>
      </c>
      <c r="H265" s="62">
        <f t="shared" si="27"/>
      </c>
      <c r="I265" s="35"/>
    </row>
    <row r="266" spans="1:9" ht="15">
      <c r="A266" s="37"/>
      <c r="B266" s="61">
        <f t="shared" si="21"/>
      </c>
      <c r="C266" s="59">
        <f t="shared" si="22"/>
      </c>
      <c r="D266" s="60">
        <f t="shared" si="23"/>
      </c>
      <c r="E266" s="60">
        <f t="shared" si="24"/>
      </c>
      <c r="F266" s="60">
        <f t="shared" si="25"/>
      </c>
      <c r="G266" s="60">
        <f t="shared" si="26"/>
      </c>
      <c r="H266" s="62">
        <f t="shared" si="27"/>
      </c>
      <c r="I266" s="35"/>
    </row>
    <row r="267" spans="1:9" ht="15">
      <c r="A267" s="37"/>
      <c r="B267" s="61">
        <f t="shared" si="21"/>
      </c>
      <c r="C267" s="59">
        <f t="shared" si="22"/>
      </c>
      <c r="D267" s="60">
        <f t="shared" si="23"/>
      </c>
      <c r="E267" s="60">
        <f t="shared" si="24"/>
      </c>
      <c r="F267" s="60">
        <f t="shared" si="25"/>
      </c>
      <c r="G267" s="60">
        <f t="shared" si="26"/>
      </c>
      <c r="H267" s="62">
        <f t="shared" si="27"/>
      </c>
      <c r="I267" s="35"/>
    </row>
    <row r="268" spans="1:9" ht="15">
      <c r="A268" s="37"/>
      <c r="B268" s="61">
        <f t="shared" si="21"/>
      </c>
      <c r="C268" s="59">
        <f t="shared" si="22"/>
      </c>
      <c r="D268" s="60">
        <f t="shared" si="23"/>
      </c>
      <c r="E268" s="60">
        <f t="shared" si="24"/>
      </c>
      <c r="F268" s="60">
        <f t="shared" si="25"/>
      </c>
      <c r="G268" s="60">
        <f t="shared" si="26"/>
      </c>
      <c r="H268" s="62">
        <f t="shared" si="27"/>
      </c>
      <c r="I268" s="35"/>
    </row>
    <row r="269" spans="1:9" ht="15">
      <c r="A269" s="37"/>
      <c r="B269" s="61">
        <f t="shared" si="21"/>
      </c>
      <c r="C269" s="59">
        <f t="shared" si="22"/>
      </c>
      <c r="D269" s="60">
        <f t="shared" si="23"/>
      </c>
      <c r="E269" s="60">
        <f t="shared" si="24"/>
      </c>
      <c r="F269" s="60">
        <f t="shared" si="25"/>
      </c>
      <c r="G269" s="60">
        <f t="shared" si="26"/>
      </c>
      <c r="H269" s="62">
        <f t="shared" si="27"/>
      </c>
      <c r="I269" s="35"/>
    </row>
    <row r="270" spans="1:9" ht="15">
      <c r="A270" s="37"/>
      <c r="B270" s="61">
        <f t="shared" si="21"/>
      </c>
      <c r="C270" s="59">
        <f t="shared" si="22"/>
      </c>
      <c r="D270" s="60">
        <f t="shared" si="23"/>
      </c>
      <c r="E270" s="60">
        <f t="shared" si="24"/>
      </c>
      <c r="F270" s="60">
        <f t="shared" si="25"/>
      </c>
      <c r="G270" s="60">
        <f t="shared" si="26"/>
      </c>
      <c r="H270" s="62">
        <f t="shared" si="27"/>
      </c>
      <c r="I270" s="35"/>
    </row>
    <row r="271" spans="1:9" ht="15">
      <c r="A271" s="37"/>
      <c r="B271" s="61">
        <f t="shared" si="21"/>
      </c>
      <c r="C271" s="59">
        <f t="shared" si="22"/>
      </c>
      <c r="D271" s="60">
        <f t="shared" si="23"/>
      </c>
      <c r="E271" s="60">
        <f t="shared" si="24"/>
      </c>
      <c r="F271" s="60">
        <f t="shared" si="25"/>
      </c>
      <c r="G271" s="60">
        <f t="shared" si="26"/>
      </c>
      <c r="H271" s="62">
        <f t="shared" si="27"/>
      </c>
      <c r="I271" s="35"/>
    </row>
    <row r="272" spans="1:9" ht="15">
      <c r="A272" s="37"/>
      <c r="B272" s="61">
        <f aca="true" t="shared" si="28" ref="B272:B335">IF(Loan_Not_Paid*Values_Entered,Payment_Number,"")</f>
      </c>
      <c r="C272" s="59">
        <f aca="true" t="shared" si="29" ref="C272:C335">IF(Loan_Not_Paid*Values_Entered,Payment_Date,"")</f>
      </c>
      <c r="D272" s="60">
        <f aca="true" t="shared" si="30" ref="D272:D335">IF(Loan_Not_Paid*Values_Entered,Beginning_Balance,"")</f>
      </c>
      <c r="E272" s="60">
        <f aca="true" t="shared" si="31" ref="E272:E335">IF(Loan_Not_Paid*Values_Entered,Monthly_Payment,"")</f>
      </c>
      <c r="F272" s="60">
        <f aca="true" t="shared" si="32" ref="F272:F335">IF(Loan_Not_Paid*Values_Entered,Principal,"")</f>
      </c>
      <c r="G272" s="60">
        <f aca="true" t="shared" si="33" ref="G272:G335">IF(Loan_Not_Paid*Values_Entered,Interest,"")</f>
      </c>
      <c r="H272" s="62">
        <f aca="true" t="shared" si="34" ref="H272:H335">IF(Loan_Not_Paid*Values_Entered,Ending_Balance,"")</f>
      </c>
      <c r="I272" s="35"/>
    </row>
    <row r="273" spans="1:9" ht="15">
      <c r="A273" s="37"/>
      <c r="B273" s="61">
        <f t="shared" si="28"/>
      </c>
      <c r="C273" s="59">
        <f t="shared" si="29"/>
      </c>
      <c r="D273" s="60">
        <f t="shared" si="30"/>
      </c>
      <c r="E273" s="60">
        <f t="shared" si="31"/>
      </c>
      <c r="F273" s="60">
        <f t="shared" si="32"/>
      </c>
      <c r="G273" s="60">
        <f t="shared" si="33"/>
      </c>
      <c r="H273" s="62">
        <f t="shared" si="34"/>
      </c>
      <c r="I273" s="35"/>
    </row>
    <row r="274" spans="1:9" ht="15">
      <c r="A274" s="37"/>
      <c r="B274" s="61">
        <f t="shared" si="28"/>
      </c>
      <c r="C274" s="59">
        <f t="shared" si="29"/>
      </c>
      <c r="D274" s="60">
        <f t="shared" si="30"/>
      </c>
      <c r="E274" s="60">
        <f t="shared" si="31"/>
      </c>
      <c r="F274" s="60">
        <f t="shared" si="32"/>
      </c>
      <c r="G274" s="60">
        <f t="shared" si="33"/>
      </c>
      <c r="H274" s="62">
        <f t="shared" si="34"/>
      </c>
      <c r="I274" s="35"/>
    </row>
    <row r="275" spans="1:9" ht="15">
      <c r="A275" s="37"/>
      <c r="B275" s="61">
        <f t="shared" si="28"/>
      </c>
      <c r="C275" s="59">
        <f t="shared" si="29"/>
      </c>
      <c r="D275" s="60">
        <f t="shared" si="30"/>
      </c>
      <c r="E275" s="60">
        <f t="shared" si="31"/>
      </c>
      <c r="F275" s="60">
        <f t="shared" si="32"/>
      </c>
      <c r="G275" s="60">
        <f t="shared" si="33"/>
      </c>
      <c r="H275" s="62">
        <f t="shared" si="34"/>
      </c>
      <c r="I275" s="35"/>
    </row>
    <row r="276" spans="1:9" ht="15">
      <c r="A276" s="37"/>
      <c r="B276" s="61">
        <f t="shared" si="28"/>
      </c>
      <c r="C276" s="59">
        <f t="shared" si="29"/>
      </c>
      <c r="D276" s="60">
        <f t="shared" si="30"/>
      </c>
      <c r="E276" s="60">
        <f t="shared" si="31"/>
      </c>
      <c r="F276" s="60">
        <f t="shared" si="32"/>
      </c>
      <c r="G276" s="60">
        <f t="shared" si="33"/>
      </c>
      <c r="H276" s="62">
        <f t="shared" si="34"/>
      </c>
      <c r="I276" s="35"/>
    </row>
    <row r="277" spans="1:9" ht="15">
      <c r="A277" s="37"/>
      <c r="B277" s="61">
        <f t="shared" si="28"/>
      </c>
      <c r="C277" s="59">
        <f t="shared" si="29"/>
      </c>
      <c r="D277" s="60">
        <f t="shared" si="30"/>
      </c>
      <c r="E277" s="60">
        <f t="shared" si="31"/>
      </c>
      <c r="F277" s="60">
        <f t="shared" si="32"/>
      </c>
      <c r="G277" s="60">
        <f t="shared" si="33"/>
      </c>
      <c r="H277" s="62">
        <f t="shared" si="34"/>
      </c>
      <c r="I277" s="35"/>
    </row>
    <row r="278" spans="1:9" ht="15">
      <c r="A278" s="37"/>
      <c r="B278" s="61">
        <f t="shared" si="28"/>
      </c>
      <c r="C278" s="59">
        <f t="shared" si="29"/>
      </c>
      <c r="D278" s="60">
        <f t="shared" si="30"/>
      </c>
      <c r="E278" s="60">
        <f t="shared" si="31"/>
      </c>
      <c r="F278" s="60">
        <f t="shared" si="32"/>
      </c>
      <c r="G278" s="60">
        <f t="shared" si="33"/>
      </c>
      <c r="H278" s="62">
        <f t="shared" si="34"/>
      </c>
      <c r="I278" s="35"/>
    </row>
    <row r="279" spans="1:9" ht="15">
      <c r="A279" s="37"/>
      <c r="B279" s="61">
        <f t="shared" si="28"/>
      </c>
      <c r="C279" s="59">
        <f t="shared" si="29"/>
      </c>
      <c r="D279" s="60">
        <f t="shared" si="30"/>
      </c>
      <c r="E279" s="60">
        <f t="shared" si="31"/>
      </c>
      <c r="F279" s="60">
        <f t="shared" si="32"/>
      </c>
      <c r="G279" s="60">
        <f t="shared" si="33"/>
      </c>
      <c r="H279" s="62">
        <f t="shared" si="34"/>
      </c>
      <c r="I279" s="35"/>
    </row>
    <row r="280" spans="1:9" ht="15">
      <c r="A280" s="37"/>
      <c r="B280" s="61">
        <f t="shared" si="28"/>
      </c>
      <c r="C280" s="59">
        <f t="shared" si="29"/>
      </c>
      <c r="D280" s="60">
        <f t="shared" si="30"/>
      </c>
      <c r="E280" s="60">
        <f t="shared" si="31"/>
      </c>
      <c r="F280" s="60">
        <f t="shared" si="32"/>
      </c>
      <c r="G280" s="60">
        <f t="shared" si="33"/>
      </c>
      <c r="H280" s="62">
        <f t="shared" si="34"/>
      </c>
      <c r="I280" s="35"/>
    </row>
    <row r="281" spans="1:9" ht="15">
      <c r="A281" s="37"/>
      <c r="B281" s="61">
        <f t="shared" si="28"/>
      </c>
      <c r="C281" s="59">
        <f t="shared" si="29"/>
      </c>
      <c r="D281" s="60">
        <f t="shared" si="30"/>
      </c>
      <c r="E281" s="60">
        <f t="shared" si="31"/>
      </c>
      <c r="F281" s="60">
        <f t="shared" si="32"/>
      </c>
      <c r="G281" s="60">
        <f t="shared" si="33"/>
      </c>
      <c r="H281" s="62">
        <f t="shared" si="34"/>
      </c>
      <c r="I281" s="35"/>
    </row>
    <row r="282" spans="1:9" ht="15">
      <c r="A282" s="37"/>
      <c r="B282" s="61">
        <f t="shared" si="28"/>
      </c>
      <c r="C282" s="59">
        <f t="shared" si="29"/>
      </c>
      <c r="D282" s="60">
        <f t="shared" si="30"/>
      </c>
      <c r="E282" s="60">
        <f t="shared" si="31"/>
      </c>
      <c r="F282" s="60">
        <f t="shared" si="32"/>
      </c>
      <c r="G282" s="60">
        <f t="shared" si="33"/>
      </c>
      <c r="H282" s="62">
        <f t="shared" si="34"/>
      </c>
      <c r="I282" s="35"/>
    </row>
    <row r="283" spans="1:9" ht="15">
      <c r="A283" s="37"/>
      <c r="B283" s="61">
        <f t="shared" si="28"/>
      </c>
      <c r="C283" s="59">
        <f t="shared" si="29"/>
      </c>
      <c r="D283" s="60">
        <f t="shared" si="30"/>
      </c>
      <c r="E283" s="60">
        <f t="shared" si="31"/>
      </c>
      <c r="F283" s="60">
        <f t="shared" si="32"/>
      </c>
      <c r="G283" s="60">
        <f t="shared" si="33"/>
      </c>
      <c r="H283" s="62">
        <f t="shared" si="34"/>
      </c>
      <c r="I283" s="35"/>
    </row>
    <row r="284" spans="1:9" ht="15">
      <c r="A284" s="37"/>
      <c r="B284" s="61">
        <f t="shared" si="28"/>
      </c>
      <c r="C284" s="59">
        <f t="shared" si="29"/>
      </c>
      <c r="D284" s="60">
        <f t="shared" si="30"/>
      </c>
      <c r="E284" s="60">
        <f t="shared" si="31"/>
      </c>
      <c r="F284" s="60">
        <f t="shared" si="32"/>
      </c>
      <c r="G284" s="60">
        <f t="shared" si="33"/>
      </c>
      <c r="H284" s="62">
        <f t="shared" si="34"/>
      </c>
      <c r="I284" s="35"/>
    </row>
    <row r="285" spans="1:9" ht="15">
      <c r="A285" s="37"/>
      <c r="B285" s="61">
        <f t="shared" si="28"/>
      </c>
      <c r="C285" s="59">
        <f t="shared" si="29"/>
      </c>
      <c r="D285" s="60">
        <f t="shared" si="30"/>
      </c>
      <c r="E285" s="60">
        <f t="shared" si="31"/>
      </c>
      <c r="F285" s="60">
        <f t="shared" si="32"/>
      </c>
      <c r="G285" s="60">
        <f t="shared" si="33"/>
      </c>
      <c r="H285" s="62">
        <f t="shared" si="34"/>
      </c>
      <c r="I285" s="35"/>
    </row>
    <row r="286" spans="1:9" ht="15">
      <c r="A286" s="37"/>
      <c r="B286" s="61">
        <f t="shared" si="28"/>
      </c>
      <c r="C286" s="59">
        <f t="shared" si="29"/>
      </c>
      <c r="D286" s="60">
        <f t="shared" si="30"/>
      </c>
      <c r="E286" s="60">
        <f t="shared" si="31"/>
      </c>
      <c r="F286" s="60">
        <f t="shared" si="32"/>
      </c>
      <c r="G286" s="60">
        <f t="shared" si="33"/>
      </c>
      <c r="H286" s="62">
        <f t="shared" si="34"/>
      </c>
      <c r="I286" s="35"/>
    </row>
    <row r="287" spans="1:9" ht="15">
      <c r="A287" s="37"/>
      <c r="B287" s="61">
        <f t="shared" si="28"/>
      </c>
      <c r="C287" s="59">
        <f t="shared" si="29"/>
      </c>
      <c r="D287" s="60">
        <f t="shared" si="30"/>
      </c>
      <c r="E287" s="60">
        <f t="shared" si="31"/>
      </c>
      <c r="F287" s="60">
        <f t="shared" si="32"/>
      </c>
      <c r="G287" s="60">
        <f t="shared" si="33"/>
      </c>
      <c r="H287" s="62">
        <f t="shared" si="34"/>
      </c>
      <c r="I287" s="35"/>
    </row>
    <row r="288" spans="1:9" ht="15">
      <c r="A288" s="37"/>
      <c r="B288" s="61">
        <f t="shared" si="28"/>
      </c>
      <c r="C288" s="59">
        <f t="shared" si="29"/>
      </c>
      <c r="D288" s="60">
        <f t="shared" si="30"/>
      </c>
      <c r="E288" s="60">
        <f t="shared" si="31"/>
      </c>
      <c r="F288" s="60">
        <f t="shared" si="32"/>
      </c>
      <c r="G288" s="60">
        <f t="shared" si="33"/>
      </c>
      <c r="H288" s="62">
        <f t="shared" si="34"/>
      </c>
      <c r="I288" s="35"/>
    </row>
    <row r="289" spans="1:9" ht="15">
      <c r="A289" s="37"/>
      <c r="B289" s="61">
        <f t="shared" si="28"/>
      </c>
      <c r="C289" s="59">
        <f t="shared" si="29"/>
      </c>
      <c r="D289" s="60">
        <f t="shared" si="30"/>
      </c>
      <c r="E289" s="60">
        <f t="shared" si="31"/>
      </c>
      <c r="F289" s="60">
        <f t="shared" si="32"/>
      </c>
      <c r="G289" s="60">
        <f t="shared" si="33"/>
      </c>
      <c r="H289" s="62">
        <f t="shared" si="34"/>
      </c>
      <c r="I289" s="35"/>
    </row>
    <row r="290" spans="1:9" ht="15">
      <c r="A290" s="37"/>
      <c r="B290" s="61">
        <f t="shared" si="28"/>
      </c>
      <c r="C290" s="59">
        <f t="shared" si="29"/>
      </c>
      <c r="D290" s="60">
        <f t="shared" si="30"/>
      </c>
      <c r="E290" s="60">
        <f t="shared" si="31"/>
      </c>
      <c r="F290" s="60">
        <f t="shared" si="32"/>
      </c>
      <c r="G290" s="60">
        <f t="shared" si="33"/>
      </c>
      <c r="H290" s="62">
        <f t="shared" si="34"/>
      </c>
      <c r="I290" s="35"/>
    </row>
    <row r="291" spans="1:9" ht="15">
      <c r="A291" s="37"/>
      <c r="B291" s="61">
        <f t="shared" si="28"/>
      </c>
      <c r="C291" s="59">
        <f t="shared" si="29"/>
      </c>
      <c r="D291" s="60">
        <f t="shared" si="30"/>
      </c>
      <c r="E291" s="60">
        <f t="shared" si="31"/>
      </c>
      <c r="F291" s="60">
        <f t="shared" si="32"/>
      </c>
      <c r="G291" s="60">
        <f t="shared" si="33"/>
      </c>
      <c r="H291" s="62">
        <f t="shared" si="34"/>
      </c>
      <c r="I291" s="35"/>
    </row>
    <row r="292" spans="1:9" ht="15">
      <c r="A292" s="37"/>
      <c r="B292" s="61">
        <f t="shared" si="28"/>
      </c>
      <c r="C292" s="59">
        <f t="shared" si="29"/>
      </c>
      <c r="D292" s="60">
        <f t="shared" si="30"/>
      </c>
      <c r="E292" s="60">
        <f t="shared" si="31"/>
      </c>
      <c r="F292" s="60">
        <f t="shared" si="32"/>
      </c>
      <c r="G292" s="60">
        <f t="shared" si="33"/>
      </c>
      <c r="H292" s="62">
        <f t="shared" si="34"/>
      </c>
      <c r="I292" s="35"/>
    </row>
    <row r="293" spans="1:9" ht="15">
      <c r="A293" s="37"/>
      <c r="B293" s="61">
        <f t="shared" si="28"/>
      </c>
      <c r="C293" s="59">
        <f t="shared" si="29"/>
      </c>
      <c r="D293" s="60">
        <f t="shared" si="30"/>
      </c>
      <c r="E293" s="60">
        <f t="shared" si="31"/>
      </c>
      <c r="F293" s="60">
        <f t="shared" si="32"/>
      </c>
      <c r="G293" s="60">
        <f t="shared" si="33"/>
      </c>
      <c r="H293" s="62">
        <f t="shared" si="34"/>
      </c>
      <c r="I293" s="35"/>
    </row>
    <row r="294" spans="1:9" ht="15">
      <c r="A294" s="37"/>
      <c r="B294" s="61">
        <f t="shared" si="28"/>
      </c>
      <c r="C294" s="59">
        <f t="shared" si="29"/>
      </c>
      <c r="D294" s="60">
        <f t="shared" si="30"/>
      </c>
      <c r="E294" s="60">
        <f t="shared" si="31"/>
      </c>
      <c r="F294" s="60">
        <f t="shared" si="32"/>
      </c>
      <c r="G294" s="60">
        <f t="shared" si="33"/>
      </c>
      <c r="H294" s="62">
        <f t="shared" si="34"/>
      </c>
      <c r="I294" s="35"/>
    </row>
    <row r="295" spans="1:9" ht="15">
      <c r="A295" s="37"/>
      <c r="B295" s="61">
        <f t="shared" si="28"/>
      </c>
      <c r="C295" s="59">
        <f t="shared" si="29"/>
      </c>
      <c r="D295" s="60">
        <f t="shared" si="30"/>
      </c>
      <c r="E295" s="60">
        <f t="shared" si="31"/>
      </c>
      <c r="F295" s="60">
        <f t="shared" si="32"/>
      </c>
      <c r="G295" s="60">
        <f t="shared" si="33"/>
      </c>
      <c r="H295" s="62">
        <f t="shared" si="34"/>
      </c>
      <c r="I295" s="35"/>
    </row>
    <row r="296" spans="1:9" ht="15">
      <c r="A296" s="37"/>
      <c r="B296" s="61">
        <f t="shared" si="28"/>
      </c>
      <c r="C296" s="59">
        <f t="shared" si="29"/>
      </c>
      <c r="D296" s="60">
        <f t="shared" si="30"/>
      </c>
      <c r="E296" s="60">
        <f t="shared" si="31"/>
      </c>
      <c r="F296" s="60">
        <f t="shared" si="32"/>
      </c>
      <c r="G296" s="60">
        <f t="shared" si="33"/>
      </c>
      <c r="H296" s="62">
        <f t="shared" si="34"/>
      </c>
      <c r="I296" s="35"/>
    </row>
    <row r="297" spans="1:9" ht="15">
      <c r="A297" s="37"/>
      <c r="B297" s="61">
        <f t="shared" si="28"/>
      </c>
      <c r="C297" s="59">
        <f t="shared" si="29"/>
      </c>
      <c r="D297" s="60">
        <f t="shared" si="30"/>
      </c>
      <c r="E297" s="60">
        <f t="shared" si="31"/>
      </c>
      <c r="F297" s="60">
        <f t="shared" si="32"/>
      </c>
      <c r="G297" s="60">
        <f t="shared" si="33"/>
      </c>
      <c r="H297" s="62">
        <f t="shared" si="34"/>
      </c>
      <c r="I297" s="35"/>
    </row>
    <row r="298" spans="1:9" ht="15">
      <c r="A298" s="37"/>
      <c r="B298" s="61">
        <f t="shared" si="28"/>
      </c>
      <c r="C298" s="59">
        <f t="shared" si="29"/>
      </c>
      <c r="D298" s="60">
        <f t="shared" si="30"/>
      </c>
      <c r="E298" s="60">
        <f t="shared" si="31"/>
      </c>
      <c r="F298" s="60">
        <f t="shared" si="32"/>
      </c>
      <c r="G298" s="60">
        <f t="shared" si="33"/>
      </c>
      <c r="H298" s="62">
        <f t="shared" si="34"/>
      </c>
      <c r="I298" s="35"/>
    </row>
    <row r="299" spans="1:9" ht="15">
      <c r="A299" s="37"/>
      <c r="B299" s="61">
        <f t="shared" si="28"/>
      </c>
      <c r="C299" s="59">
        <f t="shared" si="29"/>
      </c>
      <c r="D299" s="60">
        <f t="shared" si="30"/>
      </c>
      <c r="E299" s="60">
        <f t="shared" si="31"/>
      </c>
      <c r="F299" s="60">
        <f t="shared" si="32"/>
      </c>
      <c r="G299" s="60">
        <f t="shared" si="33"/>
      </c>
      <c r="H299" s="62">
        <f t="shared" si="34"/>
      </c>
      <c r="I299" s="35"/>
    </row>
    <row r="300" spans="1:9" ht="15">
      <c r="A300" s="37"/>
      <c r="B300" s="61">
        <f t="shared" si="28"/>
      </c>
      <c r="C300" s="59">
        <f t="shared" si="29"/>
      </c>
      <c r="D300" s="60">
        <f t="shared" si="30"/>
      </c>
      <c r="E300" s="60">
        <f t="shared" si="31"/>
      </c>
      <c r="F300" s="60">
        <f t="shared" si="32"/>
      </c>
      <c r="G300" s="60">
        <f t="shared" si="33"/>
      </c>
      <c r="H300" s="62">
        <f t="shared" si="34"/>
      </c>
      <c r="I300" s="35"/>
    </row>
    <row r="301" spans="1:9" ht="15">
      <c r="A301" s="37"/>
      <c r="B301" s="63">
        <f t="shared" si="28"/>
      </c>
      <c r="C301" s="59">
        <f t="shared" si="29"/>
      </c>
      <c r="D301" s="60">
        <f t="shared" si="30"/>
      </c>
      <c r="E301" s="60">
        <f t="shared" si="31"/>
      </c>
      <c r="F301" s="60">
        <f t="shared" si="32"/>
      </c>
      <c r="G301" s="60">
        <f t="shared" si="33"/>
      </c>
      <c r="H301" s="62">
        <f t="shared" si="34"/>
      </c>
      <c r="I301" s="35"/>
    </row>
    <row r="302" spans="1:9" ht="15">
      <c r="A302" s="37"/>
      <c r="B302" s="63">
        <f t="shared" si="28"/>
      </c>
      <c r="C302" s="59">
        <f t="shared" si="29"/>
      </c>
      <c r="D302" s="60">
        <f t="shared" si="30"/>
      </c>
      <c r="E302" s="60">
        <f t="shared" si="31"/>
      </c>
      <c r="F302" s="60">
        <f t="shared" si="32"/>
      </c>
      <c r="G302" s="60">
        <f t="shared" si="33"/>
      </c>
      <c r="H302" s="62">
        <f t="shared" si="34"/>
      </c>
      <c r="I302" s="35"/>
    </row>
    <row r="303" spans="1:9" ht="15">
      <c r="A303" s="37"/>
      <c r="B303" s="63">
        <f t="shared" si="28"/>
      </c>
      <c r="C303" s="59">
        <f t="shared" si="29"/>
      </c>
      <c r="D303" s="60">
        <f t="shared" si="30"/>
      </c>
      <c r="E303" s="60">
        <f t="shared" si="31"/>
      </c>
      <c r="F303" s="60">
        <f t="shared" si="32"/>
      </c>
      <c r="G303" s="60">
        <f t="shared" si="33"/>
      </c>
      <c r="H303" s="62">
        <f t="shared" si="34"/>
      </c>
      <c r="I303" s="35"/>
    </row>
    <row r="304" spans="1:9" ht="15">
      <c r="A304" s="37"/>
      <c r="B304" s="63">
        <f t="shared" si="28"/>
      </c>
      <c r="C304" s="59">
        <f t="shared" si="29"/>
      </c>
      <c r="D304" s="60">
        <f t="shared" si="30"/>
      </c>
      <c r="E304" s="60">
        <f t="shared" si="31"/>
      </c>
      <c r="F304" s="60">
        <f t="shared" si="32"/>
      </c>
      <c r="G304" s="60">
        <f t="shared" si="33"/>
      </c>
      <c r="H304" s="62">
        <f t="shared" si="34"/>
      </c>
      <c r="I304" s="35"/>
    </row>
    <row r="305" spans="1:9" ht="15">
      <c r="A305" s="37"/>
      <c r="B305" s="63">
        <f t="shared" si="28"/>
      </c>
      <c r="C305" s="59">
        <f t="shared" si="29"/>
      </c>
      <c r="D305" s="60">
        <f t="shared" si="30"/>
      </c>
      <c r="E305" s="60">
        <f t="shared" si="31"/>
      </c>
      <c r="F305" s="60">
        <f t="shared" si="32"/>
      </c>
      <c r="G305" s="60">
        <f t="shared" si="33"/>
      </c>
      <c r="H305" s="62">
        <f t="shared" si="34"/>
      </c>
      <c r="I305" s="35"/>
    </row>
    <row r="306" spans="1:9" ht="15">
      <c r="A306" s="37"/>
      <c r="B306" s="63">
        <f t="shared" si="28"/>
      </c>
      <c r="C306" s="59">
        <f t="shared" si="29"/>
      </c>
      <c r="D306" s="60">
        <f t="shared" si="30"/>
      </c>
      <c r="E306" s="60">
        <f t="shared" si="31"/>
      </c>
      <c r="F306" s="60">
        <f t="shared" si="32"/>
      </c>
      <c r="G306" s="60">
        <f t="shared" si="33"/>
      </c>
      <c r="H306" s="62">
        <f t="shared" si="34"/>
      </c>
      <c r="I306" s="35"/>
    </row>
    <row r="307" spans="1:9" ht="15">
      <c r="A307" s="37"/>
      <c r="B307" s="63">
        <f t="shared" si="28"/>
      </c>
      <c r="C307" s="59">
        <f t="shared" si="29"/>
      </c>
      <c r="D307" s="60">
        <f t="shared" si="30"/>
      </c>
      <c r="E307" s="60">
        <f t="shared" si="31"/>
      </c>
      <c r="F307" s="60">
        <f t="shared" si="32"/>
      </c>
      <c r="G307" s="60">
        <f t="shared" si="33"/>
      </c>
      <c r="H307" s="62">
        <f t="shared" si="34"/>
      </c>
      <c r="I307" s="35"/>
    </row>
    <row r="308" spans="1:9" ht="15">
      <c r="A308" s="37"/>
      <c r="B308" s="63">
        <f t="shared" si="28"/>
      </c>
      <c r="C308" s="59">
        <f t="shared" si="29"/>
      </c>
      <c r="D308" s="60">
        <f t="shared" si="30"/>
      </c>
      <c r="E308" s="60">
        <f t="shared" si="31"/>
      </c>
      <c r="F308" s="60">
        <f t="shared" si="32"/>
      </c>
      <c r="G308" s="60">
        <f t="shared" si="33"/>
      </c>
      <c r="H308" s="62">
        <f t="shared" si="34"/>
      </c>
      <c r="I308" s="35"/>
    </row>
    <row r="309" spans="1:9" ht="15">
      <c r="A309" s="37"/>
      <c r="B309" s="63">
        <f t="shared" si="28"/>
      </c>
      <c r="C309" s="59">
        <f t="shared" si="29"/>
      </c>
      <c r="D309" s="60">
        <f t="shared" si="30"/>
      </c>
      <c r="E309" s="60">
        <f t="shared" si="31"/>
      </c>
      <c r="F309" s="60">
        <f t="shared" si="32"/>
      </c>
      <c r="G309" s="60">
        <f t="shared" si="33"/>
      </c>
      <c r="H309" s="62">
        <f t="shared" si="34"/>
      </c>
      <c r="I309" s="35"/>
    </row>
    <row r="310" spans="1:9" ht="15">
      <c r="A310" s="37"/>
      <c r="B310" s="63">
        <f t="shared" si="28"/>
      </c>
      <c r="C310" s="59">
        <f t="shared" si="29"/>
      </c>
      <c r="D310" s="60">
        <f t="shared" si="30"/>
      </c>
      <c r="E310" s="60">
        <f t="shared" si="31"/>
      </c>
      <c r="F310" s="60">
        <f t="shared" si="32"/>
      </c>
      <c r="G310" s="60">
        <f t="shared" si="33"/>
      </c>
      <c r="H310" s="62">
        <f t="shared" si="34"/>
      </c>
      <c r="I310" s="35"/>
    </row>
    <row r="311" spans="1:9" ht="15">
      <c r="A311" s="37"/>
      <c r="B311" s="63">
        <f t="shared" si="28"/>
      </c>
      <c r="C311" s="59">
        <f t="shared" si="29"/>
      </c>
      <c r="D311" s="60">
        <f t="shared" si="30"/>
      </c>
      <c r="E311" s="60">
        <f t="shared" si="31"/>
      </c>
      <c r="F311" s="60">
        <f t="shared" si="32"/>
      </c>
      <c r="G311" s="60">
        <f t="shared" si="33"/>
      </c>
      <c r="H311" s="62">
        <f t="shared" si="34"/>
      </c>
      <c r="I311" s="35"/>
    </row>
    <row r="312" spans="1:9" ht="15">
      <c r="A312" s="37"/>
      <c r="B312" s="63">
        <f t="shared" si="28"/>
      </c>
      <c r="C312" s="59">
        <f t="shared" si="29"/>
      </c>
      <c r="D312" s="60">
        <f t="shared" si="30"/>
      </c>
      <c r="E312" s="60">
        <f t="shared" si="31"/>
      </c>
      <c r="F312" s="60">
        <f t="shared" si="32"/>
      </c>
      <c r="G312" s="60">
        <f t="shared" si="33"/>
      </c>
      <c r="H312" s="62">
        <f t="shared" si="34"/>
      </c>
      <c r="I312" s="35"/>
    </row>
    <row r="313" spans="1:9" ht="15">
      <c r="A313" s="37"/>
      <c r="B313" s="63">
        <f t="shared" si="28"/>
      </c>
      <c r="C313" s="59">
        <f t="shared" si="29"/>
      </c>
      <c r="D313" s="60">
        <f t="shared" si="30"/>
      </c>
      <c r="E313" s="60">
        <f t="shared" si="31"/>
      </c>
      <c r="F313" s="60">
        <f t="shared" si="32"/>
      </c>
      <c r="G313" s="60">
        <f t="shared" si="33"/>
      </c>
      <c r="H313" s="62">
        <f t="shared" si="34"/>
      </c>
      <c r="I313" s="35"/>
    </row>
    <row r="314" spans="1:9" ht="15">
      <c r="A314" s="37"/>
      <c r="B314" s="63">
        <f t="shared" si="28"/>
      </c>
      <c r="C314" s="59">
        <f t="shared" si="29"/>
      </c>
      <c r="D314" s="60">
        <f t="shared" si="30"/>
      </c>
      <c r="E314" s="60">
        <f t="shared" si="31"/>
      </c>
      <c r="F314" s="60">
        <f t="shared" si="32"/>
      </c>
      <c r="G314" s="60">
        <f t="shared" si="33"/>
      </c>
      <c r="H314" s="62">
        <f t="shared" si="34"/>
      </c>
      <c r="I314" s="35"/>
    </row>
    <row r="315" spans="1:9" ht="15">
      <c r="A315" s="37"/>
      <c r="B315" s="63">
        <f t="shared" si="28"/>
      </c>
      <c r="C315" s="59">
        <f t="shared" si="29"/>
      </c>
      <c r="D315" s="60">
        <f t="shared" si="30"/>
      </c>
      <c r="E315" s="60">
        <f t="shared" si="31"/>
      </c>
      <c r="F315" s="60">
        <f t="shared" si="32"/>
      </c>
      <c r="G315" s="60">
        <f t="shared" si="33"/>
      </c>
      <c r="H315" s="62">
        <f t="shared" si="34"/>
      </c>
      <c r="I315" s="35"/>
    </row>
    <row r="316" spans="1:9" ht="15">
      <c r="A316" s="37"/>
      <c r="B316" s="63">
        <f t="shared" si="28"/>
      </c>
      <c r="C316" s="59">
        <f t="shared" si="29"/>
      </c>
      <c r="D316" s="60">
        <f t="shared" si="30"/>
      </c>
      <c r="E316" s="60">
        <f t="shared" si="31"/>
      </c>
      <c r="F316" s="60">
        <f t="shared" si="32"/>
      </c>
      <c r="G316" s="60">
        <f t="shared" si="33"/>
      </c>
      <c r="H316" s="62">
        <f t="shared" si="34"/>
      </c>
      <c r="I316" s="35"/>
    </row>
    <row r="317" spans="1:9" ht="15">
      <c r="A317" s="37"/>
      <c r="B317" s="63">
        <f t="shared" si="28"/>
      </c>
      <c r="C317" s="59">
        <f t="shared" si="29"/>
      </c>
      <c r="D317" s="60">
        <f t="shared" si="30"/>
      </c>
      <c r="E317" s="60">
        <f t="shared" si="31"/>
      </c>
      <c r="F317" s="60">
        <f t="shared" si="32"/>
      </c>
      <c r="G317" s="60">
        <f t="shared" si="33"/>
      </c>
      <c r="H317" s="62">
        <f t="shared" si="34"/>
      </c>
      <c r="I317" s="35"/>
    </row>
    <row r="318" spans="1:9" ht="15">
      <c r="A318" s="37"/>
      <c r="B318" s="63">
        <f t="shared" si="28"/>
      </c>
      <c r="C318" s="59">
        <f t="shared" si="29"/>
      </c>
      <c r="D318" s="60">
        <f t="shared" si="30"/>
      </c>
      <c r="E318" s="60">
        <f t="shared" si="31"/>
      </c>
      <c r="F318" s="60">
        <f t="shared" si="32"/>
      </c>
      <c r="G318" s="60">
        <f t="shared" si="33"/>
      </c>
      <c r="H318" s="62">
        <f t="shared" si="34"/>
      </c>
      <c r="I318" s="35"/>
    </row>
    <row r="319" spans="1:9" ht="15">
      <c r="A319" s="37"/>
      <c r="B319" s="63">
        <f t="shared" si="28"/>
      </c>
      <c r="C319" s="59">
        <f t="shared" si="29"/>
      </c>
      <c r="D319" s="60">
        <f t="shared" si="30"/>
      </c>
      <c r="E319" s="60">
        <f t="shared" si="31"/>
      </c>
      <c r="F319" s="60">
        <f t="shared" si="32"/>
      </c>
      <c r="G319" s="60">
        <f t="shared" si="33"/>
      </c>
      <c r="H319" s="62">
        <f t="shared" si="34"/>
      </c>
      <c r="I319" s="35"/>
    </row>
    <row r="320" spans="1:9" ht="15">
      <c r="A320" s="37"/>
      <c r="B320" s="63">
        <f t="shared" si="28"/>
      </c>
      <c r="C320" s="59">
        <f t="shared" si="29"/>
      </c>
      <c r="D320" s="60">
        <f t="shared" si="30"/>
      </c>
      <c r="E320" s="60">
        <f t="shared" si="31"/>
      </c>
      <c r="F320" s="60">
        <f t="shared" si="32"/>
      </c>
      <c r="G320" s="60">
        <f t="shared" si="33"/>
      </c>
      <c r="H320" s="62">
        <f t="shared" si="34"/>
      </c>
      <c r="I320" s="35"/>
    </row>
    <row r="321" spans="1:9" ht="15">
      <c r="A321" s="37"/>
      <c r="B321" s="63">
        <f t="shared" si="28"/>
      </c>
      <c r="C321" s="59">
        <f t="shared" si="29"/>
      </c>
      <c r="D321" s="60">
        <f t="shared" si="30"/>
      </c>
      <c r="E321" s="60">
        <f t="shared" si="31"/>
      </c>
      <c r="F321" s="60">
        <f t="shared" si="32"/>
      </c>
      <c r="G321" s="60">
        <f t="shared" si="33"/>
      </c>
      <c r="H321" s="62">
        <f t="shared" si="34"/>
      </c>
      <c r="I321" s="35"/>
    </row>
    <row r="322" spans="1:9" ht="15">
      <c r="A322" s="37"/>
      <c r="B322" s="63">
        <f t="shared" si="28"/>
      </c>
      <c r="C322" s="59">
        <f t="shared" si="29"/>
      </c>
      <c r="D322" s="60">
        <f t="shared" si="30"/>
      </c>
      <c r="E322" s="60">
        <f t="shared" si="31"/>
      </c>
      <c r="F322" s="60">
        <f t="shared" si="32"/>
      </c>
      <c r="G322" s="60">
        <f t="shared" si="33"/>
      </c>
      <c r="H322" s="62">
        <f t="shared" si="34"/>
      </c>
      <c r="I322" s="35"/>
    </row>
    <row r="323" spans="1:9" ht="15">
      <c r="A323" s="37"/>
      <c r="B323" s="63">
        <f t="shared" si="28"/>
      </c>
      <c r="C323" s="59">
        <f t="shared" si="29"/>
      </c>
      <c r="D323" s="60">
        <f t="shared" si="30"/>
      </c>
      <c r="E323" s="60">
        <f t="shared" si="31"/>
      </c>
      <c r="F323" s="60">
        <f t="shared" si="32"/>
      </c>
      <c r="G323" s="60">
        <f t="shared" si="33"/>
      </c>
      <c r="H323" s="62">
        <f t="shared" si="34"/>
      </c>
      <c r="I323" s="35"/>
    </row>
    <row r="324" spans="1:9" ht="15">
      <c r="A324" s="37"/>
      <c r="B324" s="63">
        <f t="shared" si="28"/>
      </c>
      <c r="C324" s="59">
        <f t="shared" si="29"/>
      </c>
      <c r="D324" s="60">
        <f t="shared" si="30"/>
      </c>
      <c r="E324" s="60">
        <f t="shared" si="31"/>
      </c>
      <c r="F324" s="60">
        <f t="shared" si="32"/>
      </c>
      <c r="G324" s="60">
        <f t="shared" si="33"/>
      </c>
      <c r="H324" s="62">
        <f t="shared" si="34"/>
      </c>
      <c r="I324" s="35"/>
    </row>
    <row r="325" spans="1:9" ht="15">
      <c r="A325" s="37"/>
      <c r="B325" s="63">
        <f t="shared" si="28"/>
      </c>
      <c r="C325" s="59">
        <f t="shared" si="29"/>
      </c>
      <c r="D325" s="60">
        <f t="shared" si="30"/>
      </c>
      <c r="E325" s="60">
        <f t="shared" si="31"/>
      </c>
      <c r="F325" s="60">
        <f t="shared" si="32"/>
      </c>
      <c r="G325" s="60">
        <f t="shared" si="33"/>
      </c>
      <c r="H325" s="62">
        <f t="shared" si="34"/>
      </c>
      <c r="I325" s="35"/>
    </row>
    <row r="326" spans="1:9" ht="15">
      <c r="A326" s="37"/>
      <c r="B326" s="63">
        <f t="shared" si="28"/>
      </c>
      <c r="C326" s="59">
        <f t="shared" si="29"/>
      </c>
      <c r="D326" s="60">
        <f t="shared" si="30"/>
      </c>
      <c r="E326" s="60">
        <f t="shared" si="31"/>
      </c>
      <c r="F326" s="60">
        <f t="shared" si="32"/>
      </c>
      <c r="G326" s="60">
        <f t="shared" si="33"/>
      </c>
      <c r="H326" s="62">
        <f t="shared" si="34"/>
      </c>
      <c r="I326" s="35"/>
    </row>
    <row r="327" spans="1:9" ht="15">
      <c r="A327" s="37"/>
      <c r="B327" s="63">
        <f t="shared" si="28"/>
      </c>
      <c r="C327" s="59">
        <f t="shared" si="29"/>
      </c>
      <c r="D327" s="60">
        <f t="shared" si="30"/>
      </c>
      <c r="E327" s="60">
        <f t="shared" si="31"/>
      </c>
      <c r="F327" s="60">
        <f t="shared" si="32"/>
      </c>
      <c r="G327" s="60">
        <f t="shared" si="33"/>
      </c>
      <c r="H327" s="62">
        <f t="shared" si="34"/>
      </c>
      <c r="I327" s="35"/>
    </row>
    <row r="328" spans="1:9" ht="15">
      <c r="A328" s="37"/>
      <c r="B328" s="63">
        <f t="shared" si="28"/>
      </c>
      <c r="C328" s="59">
        <f t="shared" si="29"/>
      </c>
      <c r="D328" s="60">
        <f t="shared" si="30"/>
      </c>
      <c r="E328" s="60">
        <f t="shared" si="31"/>
      </c>
      <c r="F328" s="60">
        <f t="shared" si="32"/>
      </c>
      <c r="G328" s="60">
        <f t="shared" si="33"/>
      </c>
      <c r="H328" s="62">
        <f t="shared" si="34"/>
      </c>
      <c r="I328" s="35"/>
    </row>
    <row r="329" spans="1:9" ht="15">
      <c r="A329" s="37"/>
      <c r="B329" s="63">
        <f t="shared" si="28"/>
      </c>
      <c r="C329" s="59">
        <f t="shared" si="29"/>
      </c>
      <c r="D329" s="60">
        <f t="shared" si="30"/>
      </c>
      <c r="E329" s="60">
        <f t="shared" si="31"/>
      </c>
      <c r="F329" s="60">
        <f t="shared" si="32"/>
      </c>
      <c r="G329" s="60">
        <f t="shared" si="33"/>
      </c>
      <c r="H329" s="62">
        <f t="shared" si="34"/>
      </c>
      <c r="I329" s="35"/>
    </row>
    <row r="330" spans="1:9" ht="15">
      <c r="A330" s="37"/>
      <c r="B330" s="63">
        <f t="shared" si="28"/>
      </c>
      <c r="C330" s="59">
        <f t="shared" si="29"/>
      </c>
      <c r="D330" s="60">
        <f t="shared" si="30"/>
      </c>
      <c r="E330" s="60">
        <f t="shared" si="31"/>
      </c>
      <c r="F330" s="60">
        <f t="shared" si="32"/>
      </c>
      <c r="G330" s="60">
        <f t="shared" si="33"/>
      </c>
      <c r="H330" s="62">
        <f t="shared" si="34"/>
      </c>
      <c r="I330" s="35"/>
    </row>
    <row r="331" spans="1:9" ht="15">
      <c r="A331" s="37"/>
      <c r="B331" s="63">
        <f t="shared" si="28"/>
      </c>
      <c r="C331" s="59">
        <f t="shared" si="29"/>
      </c>
      <c r="D331" s="60">
        <f t="shared" si="30"/>
      </c>
      <c r="E331" s="60">
        <f t="shared" si="31"/>
      </c>
      <c r="F331" s="60">
        <f t="shared" si="32"/>
      </c>
      <c r="G331" s="60">
        <f t="shared" si="33"/>
      </c>
      <c r="H331" s="62">
        <f t="shared" si="34"/>
      </c>
      <c r="I331" s="35"/>
    </row>
    <row r="332" spans="1:9" ht="15">
      <c r="A332" s="37"/>
      <c r="B332" s="63">
        <f t="shared" si="28"/>
      </c>
      <c r="C332" s="59">
        <f t="shared" si="29"/>
      </c>
      <c r="D332" s="60">
        <f t="shared" si="30"/>
      </c>
      <c r="E332" s="60">
        <f t="shared" si="31"/>
      </c>
      <c r="F332" s="60">
        <f t="shared" si="32"/>
      </c>
      <c r="G332" s="60">
        <f t="shared" si="33"/>
      </c>
      <c r="H332" s="62">
        <f t="shared" si="34"/>
      </c>
      <c r="I332" s="35"/>
    </row>
    <row r="333" spans="1:9" ht="15">
      <c r="A333" s="37"/>
      <c r="B333" s="63">
        <f t="shared" si="28"/>
      </c>
      <c r="C333" s="59">
        <f t="shared" si="29"/>
      </c>
      <c r="D333" s="60">
        <f t="shared" si="30"/>
      </c>
      <c r="E333" s="60">
        <f t="shared" si="31"/>
      </c>
      <c r="F333" s="60">
        <f t="shared" si="32"/>
      </c>
      <c r="G333" s="60">
        <f t="shared" si="33"/>
      </c>
      <c r="H333" s="62">
        <f t="shared" si="34"/>
      </c>
      <c r="I333" s="35"/>
    </row>
    <row r="334" spans="1:9" ht="15">
      <c r="A334" s="37"/>
      <c r="B334" s="63">
        <f t="shared" si="28"/>
      </c>
      <c r="C334" s="59">
        <f t="shared" si="29"/>
      </c>
      <c r="D334" s="60">
        <f t="shared" si="30"/>
      </c>
      <c r="E334" s="60">
        <f t="shared" si="31"/>
      </c>
      <c r="F334" s="60">
        <f t="shared" si="32"/>
      </c>
      <c r="G334" s="60">
        <f t="shared" si="33"/>
      </c>
      <c r="H334" s="62">
        <f t="shared" si="34"/>
      </c>
      <c r="I334" s="35"/>
    </row>
    <row r="335" spans="1:9" ht="15">
      <c r="A335" s="37"/>
      <c r="B335" s="63">
        <f t="shared" si="28"/>
      </c>
      <c r="C335" s="59">
        <f t="shared" si="29"/>
      </c>
      <c r="D335" s="60">
        <f t="shared" si="30"/>
      </c>
      <c r="E335" s="60">
        <f t="shared" si="31"/>
      </c>
      <c r="F335" s="60">
        <f t="shared" si="32"/>
      </c>
      <c r="G335" s="60">
        <f t="shared" si="33"/>
      </c>
      <c r="H335" s="62">
        <f t="shared" si="34"/>
      </c>
      <c r="I335" s="35"/>
    </row>
    <row r="336" spans="1:9" ht="15">
      <c r="A336" s="37"/>
      <c r="B336" s="63">
        <f aca="true" t="shared" si="35" ref="B336:B374">IF(Loan_Not_Paid*Values_Entered,Payment_Number,"")</f>
      </c>
      <c r="C336" s="59">
        <f aca="true" t="shared" si="36" ref="C336:C375">IF(Loan_Not_Paid*Values_Entered,Payment_Date,"")</f>
      </c>
      <c r="D336" s="60">
        <f aca="true" t="shared" si="37" ref="D336:D375">IF(Loan_Not_Paid*Values_Entered,Beginning_Balance,"")</f>
      </c>
      <c r="E336" s="60">
        <f aca="true" t="shared" si="38" ref="E336:E375">IF(Loan_Not_Paid*Values_Entered,Monthly_Payment,"")</f>
      </c>
      <c r="F336" s="60">
        <f aca="true" t="shared" si="39" ref="F336:F375">IF(Loan_Not_Paid*Values_Entered,Principal,"")</f>
      </c>
      <c r="G336" s="60">
        <f aca="true" t="shared" si="40" ref="G336:G375">IF(Loan_Not_Paid*Values_Entered,Interest,"")</f>
      </c>
      <c r="H336" s="62">
        <f aca="true" t="shared" si="41" ref="H336:H375">IF(Loan_Not_Paid*Values_Entered,Ending_Balance,"")</f>
      </c>
      <c r="I336" s="35"/>
    </row>
    <row r="337" spans="1:9" ht="15">
      <c r="A337" s="37"/>
      <c r="B337" s="63">
        <f t="shared" si="35"/>
      </c>
      <c r="C337" s="59">
        <f t="shared" si="36"/>
      </c>
      <c r="D337" s="60">
        <f t="shared" si="37"/>
      </c>
      <c r="E337" s="60">
        <f t="shared" si="38"/>
      </c>
      <c r="F337" s="60">
        <f t="shared" si="39"/>
      </c>
      <c r="G337" s="60">
        <f t="shared" si="40"/>
      </c>
      <c r="H337" s="62">
        <f t="shared" si="41"/>
      </c>
      <c r="I337" s="35"/>
    </row>
    <row r="338" spans="1:9" ht="15">
      <c r="A338" s="37"/>
      <c r="B338" s="63">
        <f t="shared" si="35"/>
      </c>
      <c r="C338" s="59">
        <f t="shared" si="36"/>
      </c>
      <c r="D338" s="60">
        <f t="shared" si="37"/>
      </c>
      <c r="E338" s="60">
        <f t="shared" si="38"/>
      </c>
      <c r="F338" s="60">
        <f t="shared" si="39"/>
      </c>
      <c r="G338" s="60">
        <f t="shared" si="40"/>
      </c>
      <c r="H338" s="62">
        <f t="shared" si="41"/>
      </c>
      <c r="I338" s="35"/>
    </row>
    <row r="339" spans="1:9" ht="15">
      <c r="A339" s="37"/>
      <c r="B339" s="63">
        <f t="shared" si="35"/>
      </c>
      <c r="C339" s="59">
        <f t="shared" si="36"/>
      </c>
      <c r="D339" s="60">
        <f t="shared" si="37"/>
      </c>
      <c r="E339" s="60">
        <f t="shared" si="38"/>
      </c>
      <c r="F339" s="60">
        <f t="shared" si="39"/>
      </c>
      <c r="G339" s="60">
        <f t="shared" si="40"/>
      </c>
      <c r="H339" s="62">
        <f t="shared" si="41"/>
      </c>
      <c r="I339" s="35"/>
    </row>
    <row r="340" spans="1:9" ht="15">
      <c r="A340" s="37"/>
      <c r="B340" s="63">
        <f t="shared" si="35"/>
      </c>
      <c r="C340" s="59">
        <f t="shared" si="36"/>
      </c>
      <c r="D340" s="60">
        <f t="shared" si="37"/>
      </c>
      <c r="E340" s="60">
        <f t="shared" si="38"/>
      </c>
      <c r="F340" s="60">
        <f t="shared" si="39"/>
      </c>
      <c r="G340" s="60">
        <f t="shared" si="40"/>
      </c>
      <c r="H340" s="62">
        <f t="shared" si="41"/>
      </c>
      <c r="I340" s="35"/>
    </row>
    <row r="341" spans="1:9" ht="15">
      <c r="A341" s="37"/>
      <c r="B341" s="63">
        <f t="shared" si="35"/>
      </c>
      <c r="C341" s="59">
        <f t="shared" si="36"/>
      </c>
      <c r="D341" s="60">
        <f t="shared" si="37"/>
      </c>
      <c r="E341" s="60">
        <f t="shared" si="38"/>
      </c>
      <c r="F341" s="60">
        <f t="shared" si="39"/>
      </c>
      <c r="G341" s="60">
        <f t="shared" si="40"/>
      </c>
      <c r="H341" s="62">
        <f t="shared" si="41"/>
      </c>
      <c r="I341" s="35"/>
    </row>
    <row r="342" spans="1:9" ht="15">
      <c r="A342" s="37"/>
      <c r="B342" s="63">
        <f t="shared" si="35"/>
      </c>
      <c r="C342" s="59">
        <f t="shared" si="36"/>
      </c>
      <c r="D342" s="60">
        <f t="shared" si="37"/>
      </c>
      <c r="E342" s="60">
        <f t="shared" si="38"/>
      </c>
      <c r="F342" s="60">
        <f t="shared" si="39"/>
      </c>
      <c r="G342" s="60">
        <f t="shared" si="40"/>
      </c>
      <c r="H342" s="62">
        <f t="shared" si="41"/>
      </c>
      <c r="I342" s="35"/>
    </row>
    <row r="343" spans="1:9" ht="15">
      <c r="A343" s="37"/>
      <c r="B343" s="63">
        <f t="shared" si="35"/>
      </c>
      <c r="C343" s="59">
        <f t="shared" si="36"/>
      </c>
      <c r="D343" s="60">
        <f t="shared" si="37"/>
      </c>
      <c r="E343" s="60">
        <f t="shared" si="38"/>
      </c>
      <c r="F343" s="60">
        <f t="shared" si="39"/>
      </c>
      <c r="G343" s="60">
        <f t="shared" si="40"/>
      </c>
      <c r="H343" s="62">
        <f t="shared" si="41"/>
      </c>
      <c r="I343" s="35"/>
    </row>
    <row r="344" spans="1:9" ht="15">
      <c r="A344" s="37"/>
      <c r="B344" s="63">
        <f t="shared" si="35"/>
      </c>
      <c r="C344" s="59">
        <f t="shared" si="36"/>
      </c>
      <c r="D344" s="60">
        <f t="shared" si="37"/>
      </c>
      <c r="E344" s="60">
        <f t="shared" si="38"/>
      </c>
      <c r="F344" s="60">
        <f t="shared" si="39"/>
      </c>
      <c r="G344" s="60">
        <f t="shared" si="40"/>
      </c>
      <c r="H344" s="62">
        <f t="shared" si="41"/>
      </c>
      <c r="I344" s="35"/>
    </row>
    <row r="345" spans="1:9" ht="15">
      <c r="A345" s="37"/>
      <c r="B345" s="63">
        <f t="shared" si="35"/>
      </c>
      <c r="C345" s="59">
        <f t="shared" si="36"/>
      </c>
      <c r="D345" s="60">
        <f t="shared" si="37"/>
      </c>
      <c r="E345" s="60">
        <f t="shared" si="38"/>
      </c>
      <c r="F345" s="60">
        <f t="shared" si="39"/>
      </c>
      <c r="G345" s="60">
        <f t="shared" si="40"/>
      </c>
      <c r="H345" s="62">
        <f t="shared" si="41"/>
      </c>
      <c r="I345" s="35"/>
    </row>
    <row r="346" spans="1:9" ht="15">
      <c r="A346" s="37"/>
      <c r="B346" s="63">
        <f t="shared" si="35"/>
      </c>
      <c r="C346" s="59">
        <f t="shared" si="36"/>
      </c>
      <c r="D346" s="60">
        <f t="shared" si="37"/>
      </c>
      <c r="E346" s="60">
        <f t="shared" si="38"/>
      </c>
      <c r="F346" s="60">
        <f t="shared" si="39"/>
      </c>
      <c r="G346" s="60">
        <f t="shared" si="40"/>
      </c>
      <c r="H346" s="62">
        <f t="shared" si="41"/>
      </c>
      <c r="I346" s="35"/>
    </row>
    <row r="347" spans="1:9" ht="15">
      <c r="A347" s="37"/>
      <c r="B347" s="63">
        <f t="shared" si="35"/>
      </c>
      <c r="C347" s="59">
        <f t="shared" si="36"/>
      </c>
      <c r="D347" s="60">
        <f t="shared" si="37"/>
      </c>
      <c r="E347" s="60">
        <f t="shared" si="38"/>
      </c>
      <c r="F347" s="60">
        <f t="shared" si="39"/>
      </c>
      <c r="G347" s="60">
        <f t="shared" si="40"/>
      </c>
      <c r="H347" s="62">
        <f t="shared" si="41"/>
      </c>
      <c r="I347" s="35"/>
    </row>
    <row r="348" spans="1:9" ht="15">
      <c r="A348" s="37"/>
      <c r="B348" s="63">
        <f t="shared" si="35"/>
      </c>
      <c r="C348" s="59">
        <f t="shared" si="36"/>
      </c>
      <c r="D348" s="60">
        <f t="shared" si="37"/>
      </c>
      <c r="E348" s="60">
        <f t="shared" si="38"/>
      </c>
      <c r="F348" s="60">
        <f t="shared" si="39"/>
      </c>
      <c r="G348" s="60">
        <f t="shared" si="40"/>
      </c>
      <c r="H348" s="62">
        <f t="shared" si="41"/>
      </c>
      <c r="I348" s="35"/>
    </row>
    <row r="349" spans="1:9" ht="15">
      <c r="A349" s="37"/>
      <c r="B349" s="63">
        <f t="shared" si="35"/>
      </c>
      <c r="C349" s="59">
        <f t="shared" si="36"/>
      </c>
      <c r="D349" s="60">
        <f t="shared" si="37"/>
      </c>
      <c r="E349" s="60">
        <f t="shared" si="38"/>
      </c>
      <c r="F349" s="60">
        <f t="shared" si="39"/>
      </c>
      <c r="G349" s="60">
        <f t="shared" si="40"/>
      </c>
      <c r="H349" s="62">
        <f t="shared" si="41"/>
      </c>
      <c r="I349" s="35"/>
    </row>
    <row r="350" spans="1:9" ht="15">
      <c r="A350" s="37"/>
      <c r="B350" s="63">
        <f t="shared" si="35"/>
      </c>
      <c r="C350" s="59">
        <f t="shared" si="36"/>
      </c>
      <c r="D350" s="60">
        <f t="shared" si="37"/>
      </c>
      <c r="E350" s="60">
        <f t="shared" si="38"/>
      </c>
      <c r="F350" s="60">
        <f t="shared" si="39"/>
      </c>
      <c r="G350" s="60">
        <f t="shared" si="40"/>
      </c>
      <c r="H350" s="62">
        <f t="shared" si="41"/>
      </c>
      <c r="I350" s="35"/>
    </row>
    <row r="351" spans="1:9" ht="15">
      <c r="A351" s="37"/>
      <c r="B351" s="63">
        <f t="shared" si="35"/>
      </c>
      <c r="C351" s="59">
        <f t="shared" si="36"/>
      </c>
      <c r="D351" s="60">
        <f t="shared" si="37"/>
      </c>
      <c r="E351" s="60">
        <f t="shared" si="38"/>
      </c>
      <c r="F351" s="60">
        <f t="shared" si="39"/>
      </c>
      <c r="G351" s="60">
        <f t="shared" si="40"/>
      </c>
      <c r="H351" s="62">
        <f t="shared" si="41"/>
      </c>
      <c r="I351" s="35"/>
    </row>
    <row r="352" spans="1:9" ht="15">
      <c r="A352" s="37"/>
      <c r="B352" s="63">
        <f t="shared" si="35"/>
      </c>
      <c r="C352" s="59">
        <f t="shared" si="36"/>
      </c>
      <c r="D352" s="60">
        <f t="shared" si="37"/>
      </c>
      <c r="E352" s="60">
        <f t="shared" si="38"/>
      </c>
      <c r="F352" s="60">
        <f t="shared" si="39"/>
      </c>
      <c r="G352" s="60">
        <f t="shared" si="40"/>
      </c>
      <c r="H352" s="62">
        <f t="shared" si="41"/>
      </c>
      <c r="I352" s="35"/>
    </row>
    <row r="353" spans="1:9" ht="15">
      <c r="A353" s="37"/>
      <c r="B353" s="63">
        <f t="shared" si="35"/>
      </c>
      <c r="C353" s="59">
        <f t="shared" si="36"/>
      </c>
      <c r="D353" s="60">
        <f t="shared" si="37"/>
      </c>
      <c r="E353" s="60">
        <f t="shared" si="38"/>
      </c>
      <c r="F353" s="60">
        <f t="shared" si="39"/>
      </c>
      <c r="G353" s="60">
        <f t="shared" si="40"/>
      </c>
      <c r="H353" s="62">
        <f t="shared" si="41"/>
      </c>
      <c r="I353" s="35"/>
    </row>
    <row r="354" spans="1:9" ht="15">
      <c r="A354" s="37"/>
      <c r="B354" s="63">
        <f t="shared" si="35"/>
      </c>
      <c r="C354" s="59">
        <f t="shared" si="36"/>
      </c>
      <c r="D354" s="60">
        <f t="shared" si="37"/>
      </c>
      <c r="E354" s="60">
        <f t="shared" si="38"/>
      </c>
      <c r="F354" s="60">
        <f t="shared" si="39"/>
      </c>
      <c r="G354" s="60">
        <f t="shared" si="40"/>
      </c>
      <c r="H354" s="62">
        <f t="shared" si="41"/>
      </c>
      <c r="I354" s="35"/>
    </row>
    <row r="355" spans="1:9" ht="15">
      <c r="A355" s="37"/>
      <c r="B355" s="63">
        <f t="shared" si="35"/>
      </c>
      <c r="C355" s="59">
        <f t="shared" si="36"/>
      </c>
      <c r="D355" s="60">
        <f t="shared" si="37"/>
      </c>
      <c r="E355" s="60">
        <f t="shared" si="38"/>
      </c>
      <c r="F355" s="60">
        <f t="shared" si="39"/>
      </c>
      <c r="G355" s="60">
        <f t="shared" si="40"/>
      </c>
      <c r="H355" s="62">
        <f t="shared" si="41"/>
      </c>
      <c r="I355" s="35"/>
    </row>
    <row r="356" spans="1:9" ht="15">
      <c r="A356" s="37"/>
      <c r="B356" s="63">
        <f t="shared" si="35"/>
      </c>
      <c r="C356" s="59">
        <f t="shared" si="36"/>
      </c>
      <c r="D356" s="60">
        <f t="shared" si="37"/>
      </c>
      <c r="E356" s="60">
        <f t="shared" si="38"/>
      </c>
      <c r="F356" s="60">
        <f t="shared" si="39"/>
      </c>
      <c r="G356" s="60">
        <f t="shared" si="40"/>
      </c>
      <c r="H356" s="62">
        <f t="shared" si="41"/>
      </c>
      <c r="I356" s="35"/>
    </row>
    <row r="357" spans="1:9" ht="15">
      <c r="A357" s="37"/>
      <c r="B357" s="63">
        <f t="shared" si="35"/>
      </c>
      <c r="C357" s="59">
        <f t="shared" si="36"/>
      </c>
      <c r="D357" s="60">
        <f t="shared" si="37"/>
      </c>
      <c r="E357" s="60">
        <f t="shared" si="38"/>
      </c>
      <c r="F357" s="60">
        <f t="shared" si="39"/>
      </c>
      <c r="G357" s="60">
        <f t="shared" si="40"/>
      </c>
      <c r="H357" s="62">
        <f t="shared" si="41"/>
      </c>
      <c r="I357" s="35"/>
    </row>
    <row r="358" spans="1:9" ht="15">
      <c r="A358" s="37"/>
      <c r="B358" s="63">
        <f t="shared" si="35"/>
      </c>
      <c r="C358" s="59">
        <f t="shared" si="36"/>
      </c>
      <c r="D358" s="60">
        <f t="shared" si="37"/>
      </c>
      <c r="E358" s="60">
        <f t="shared" si="38"/>
      </c>
      <c r="F358" s="60">
        <f t="shared" si="39"/>
      </c>
      <c r="G358" s="60">
        <f t="shared" si="40"/>
      </c>
      <c r="H358" s="62">
        <f t="shared" si="41"/>
      </c>
      <c r="I358" s="35"/>
    </row>
    <row r="359" spans="1:9" ht="15">
      <c r="A359" s="37"/>
      <c r="B359" s="63">
        <f t="shared" si="35"/>
      </c>
      <c r="C359" s="59">
        <f t="shared" si="36"/>
      </c>
      <c r="D359" s="60">
        <f t="shared" si="37"/>
      </c>
      <c r="E359" s="60">
        <f t="shared" si="38"/>
      </c>
      <c r="F359" s="60">
        <f t="shared" si="39"/>
      </c>
      <c r="G359" s="60">
        <f t="shared" si="40"/>
      </c>
      <c r="H359" s="62">
        <f t="shared" si="41"/>
      </c>
      <c r="I359" s="35"/>
    </row>
    <row r="360" spans="1:9" ht="15">
      <c r="A360" s="37"/>
      <c r="B360" s="63">
        <f t="shared" si="35"/>
      </c>
      <c r="C360" s="59">
        <f t="shared" si="36"/>
      </c>
      <c r="D360" s="60">
        <f t="shared" si="37"/>
      </c>
      <c r="E360" s="60">
        <f t="shared" si="38"/>
      </c>
      <c r="F360" s="60">
        <f t="shared" si="39"/>
      </c>
      <c r="G360" s="60">
        <f t="shared" si="40"/>
      </c>
      <c r="H360" s="62">
        <f t="shared" si="41"/>
      </c>
      <c r="I360" s="35"/>
    </row>
    <row r="361" spans="1:9" ht="15">
      <c r="A361" s="37"/>
      <c r="B361" s="63">
        <f t="shared" si="35"/>
      </c>
      <c r="C361" s="59">
        <f t="shared" si="36"/>
      </c>
      <c r="D361" s="60">
        <f t="shared" si="37"/>
      </c>
      <c r="E361" s="60">
        <f t="shared" si="38"/>
      </c>
      <c r="F361" s="60">
        <f t="shared" si="39"/>
      </c>
      <c r="G361" s="60">
        <f t="shared" si="40"/>
      </c>
      <c r="H361" s="62">
        <f t="shared" si="41"/>
      </c>
      <c r="I361" s="35"/>
    </row>
    <row r="362" spans="1:9" ht="15">
      <c r="A362" s="37"/>
      <c r="B362" s="63">
        <f t="shared" si="35"/>
      </c>
      <c r="C362" s="59">
        <f t="shared" si="36"/>
      </c>
      <c r="D362" s="60">
        <f t="shared" si="37"/>
      </c>
      <c r="E362" s="60">
        <f t="shared" si="38"/>
      </c>
      <c r="F362" s="60">
        <f t="shared" si="39"/>
      </c>
      <c r="G362" s="60">
        <f t="shared" si="40"/>
      </c>
      <c r="H362" s="62">
        <f t="shared" si="41"/>
      </c>
      <c r="I362" s="35"/>
    </row>
    <row r="363" spans="1:9" ht="15">
      <c r="A363" s="37"/>
      <c r="B363" s="63">
        <f t="shared" si="35"/>
      </c>
      <c r="C363" s="59">
        <f t="shared" si="36"/>
      </c>
      <c r="D363" s="60">
        <f t="shared" si="37"/>
      </c>
      <c r="E363" s="60">
        <f t="shared" si="38"/>
      </c>
      <c r="F363" s="60">
        <f t="shared" si="39"/>
      </c>
      <c r="G363" s="60">
        <f t="shared" si="40"/>
      </c>
      <c r="H363" s="62">
        <f t="shared" si="41"/>
      </c>
      <c r="I363" s="35"/>
    </row>
    <row r="364" spans="1:9" ht="15">
      <c r="A364" s="37"/>
      <c r="B364" s="63">
        <f t="shared" si="35"/>
      </c>
      <c r="C364" s="59">
        <f t="shared" si="36"/>
      </c>
      <c r="D364" s="60">
        <f t="shared" si="37"/>
      </c>
      <c r="E364" s="60">
        <f t="shared" si="38"/>
      </c>
      <c r="F364" s="60">
        <f t="shared" si="39"/>
      </c>
      <c r="G364" s="60">
        <f t="shared" si="40"/>
      </c>
      <c r="H364" s="62">
        <f t="shared" si="41"/>
      </c>
      <c r="I364" s="35"/>
    </row>
    <row r="365" spans="1:9" ht="15">
      <c r="A365" s="37"/>
      <c r="B365" s="63">
        <f t="shared" si="35"/>
      </c>
      <c r="C365" s="59">
        <f t="shared" si="36"/>
      </c>
      <c r="D365" s="60">
        <f t="shared" si="37"/>
      </c>
      <c r="E365" s="60">
        <f t="shared" si="38"/>
      </c>
      <c r="F365" s="60">
        <f t="shared" si="39"/>
      </c>
      <c r="G365" s="60">
        <f t="shared" si="40"/>
      </c>
      <c r="H365" s="62">
        <f t="shared" si="41"/>
      </c>
      <c r="I365" s="35"/>
    </row>
    <row r="366" spans="1:9" ht="15">
      <c r="A366" s="37"/>
      <c r="B366" s="63">
        <f t="shared" si="35"/>
      </c>
      <c r="C366" s="59">
        <f t="shared" si="36"/>
      </c>
      <c r="D366" s="60">
        <f t="shared" si="37"/>
      </c>
      <c r="E366" s="60">
        <f t="shared" si="38"/>
      </c>
      <c r="F366" s="60">
        <f t="shared" si="39"/>
      </c>
      <c r="G366" s="60">
        <f t="shared" si="40"/>
      </c>
      <c r="H366" s="62">
        <f t="shared" si="41"/>
      </c>
      <c r="I366" s="35"/>
    </row>
    <row r="367" spans="1:9" ht="15">
      <c r="A367" s="37"/>
      <c r="B367" s="63">
        <f t="shared" si="35"/>
      </c>
      <c r="C367" s="59">
        <f t="shared" si="36"/>
      </c>
      <c r="D367" s="60">
        <f t="shared" si="37"/>
      </c>
      <c r="E367" s="60">
        <f t="shared" si="38"/>
      </c>
      <c r="F367" s="60">
        <f t="shared" si="39"/>
      </c>
      <c r="G367" s="60">
        <f t="shared" si="40"/>
      </c>
      <c r="H367" s="62">
        <f t="shared" si="41"/>
      </c>
      <c r="I367" s="35"/>
    </row>
    <row r="368" spans="1:9" ht="15">
      <c r="A368" s="37"/>
      <c r="B368" s="63">
        <f t="shared" si="35"/>
      </c>
      <c r="C368" s="59">
        <f t="shared" si="36"/>
      </c>
      <c r="D368" s="60">
        <f t="shared" si="37"/>
      </c>
      <c r="E368" s="60">
        <f t="shared" si="38"/>
      </c>
      <c r="F368" s="60">
        <f t="shared" si="39"/>
      </c>
      <c r="G368" s="60">
        <f t="shared" si="40"/>
      </c>
      <c r="H368" s="62">
        <f t="shared" si="41"/>
      </c>
      <c r="I368" s="35"/>
    </row>
    <row r="369" spans="1:9" ht="15">
      <c r="A369" s="37"/>
      <c r="B369" s="63">
        <f t="shared" si="35"/>
      </c>
      <c r="C369" s="59">
        <f t="shared" si="36"/>
      </c>
      <c r="D369" s="60">
        <f t="shared" si="37"/>
      </c>
      <c r="E369" s="60">
        <f t="shared" si="38"/>
      </c>
      <c r="F369" s="60">
        <f t="shared" si="39"/>
      </c>
      <c r="G369" s="60">
        <f t="shared" si="40"/>
      </c>
      <c r="H369" s="62">
        <f t="shared" si="41"/>
      </c>
      <c r="I369" s="35"/>
    </row>
    <row r="370" spans="1:9" ht="15">
      <c r="A370" s="37"/>
      <c r="B370" s="63">
        <f t="shared" si="35"/>
      </c>
      <c r="C370" s="59">
        <f t="shared" si="36"/>
      </c>
      <c r="D370" s="60">
        <f t="shared" si="37"/>
      </c>
      <c r="E370" s="60">
        <f t="shared" si="38"/>
      </c>
      <c r="F370" s="60">
        <f t="shared" si="39"/>
      </c>
      <c r="G370" s="60">
        <f t="shared" si="40"/>
      </c>
      <c r="H370" s="62">
        <f t="shared" si="41"/>
      </c>
      <c r="I370" s="35"/>
    </row>
    <row r="371" spans="1:9" ht="15">
      <c r="A371" s="37"/>
      <c r="B371" s="63">
        <f t="shared" si="35"/>
      </c>
      <c r="C371" s="59">
        <f t="shared" si="36"/>
      </c>
      <c r="D371" s="60">
        <f t="shared" si="37"/>
      </c>
      <c r="E371" s="60">
        <f t="shared" si="38"/>
      </c>
      <c r="F371" s="60">
        <f t="shared" si="39"/>
      </c>
      <c r="G371" s="60">
        <f t="shared" si="40"/>
      </c>
      <c r="H371" s="62">
        <f t="shared" si="41"/>
      </c>
      <c r="I371" s="35"/>
    </row>
    <row r="372" spans="1:9" ht="15">
      <c r="A372" s="37"/>
      <c r="B372" s="63">
        <f t="shared" si="35"/>
      </c>
      <c r="C372" s="59">
        <f t="shared" si="36"/>
      </c>
      <c r="D372" s="60">
        <f t="shared" si="37"/>
      </c>
      <c r="E372" s="60">
        <f t="shared" si="38"/>
      </c>
      <c r="F372" s="60">
        <f t="shared" si="39"/>
      </c>
      <c r="G372" s="60">
        <f t="shared" si="40"/>
      </c>
      <c r="H372" s="62">
        <f t="shared" si="41"/>
      </c>
      <c r="I372" s="35"/>
    </row>
    <row r="373" spans="1:9" ht="15">
      <c r="A373" s="37"/>
      <c r="B373" s="63">
        <f t="shared" si="35"/>
      </c>
      <c r="C373" s="59">
        <f t="shared" si="36"/>
      </c>
      <c r="D373" s="60">
        <f t="shared" si="37"/>
      </c>
      <c r="E373" s="60">
        <f t="shared" si="38"/>
      </c>
      <c r="F373" s="60">
        <f t="shared" si="39"/>
      </c>
      <c r="G373" s="60">
        <f t="shared" si="40"/>
      </c>
      <c r="H373" s="62">
        <f t="shared" si="41"/>
      </c>
      <c r="I373" s="35"/>
    </row>
    <row r="374" spans="1:9" ht="15">
      <c r="A374" s="37"/>
      <c r="B374" s="63">
        <f t="shared" si="35"/>
      </c>
      <c r="C374" s="59">
        <f t="shared" si="36"/>
      </c>
      <c r="D374" s="60">
        <f t="shared" si="37"/>
      </c>
      <c r="E374" s="60">
        <f t="shared" si="38"/>
      </c>
      <c r="F374" s="60">
        <f t="shared" si="39"/>
      </c>
      <c r="G374" s="60">
        <f t="shared" si="40"/>
      </c>
      <c r="H374" s="62">
        <f t="shared" si="41"/>
      </c>
      <c r="I374" s="35"/>
    </row>
    <row r="375" spans="1:9" ht="15">
      <c r="A375" s="37"/>
      <c r="B375" s="64"/>
      <c r="C375" s="65">
        <f t="shared" si="36"/>
      </c>
      <c r="D375" s="66">
        <f t="shared" si="37"/>
      </c>
      <c r="E375" s="66">
        <f t="shared" si="38"/>
      </c>
      <c r="F375" s="66">
        <f t="shared" si="39"/>
      </c>
      <c r="G375" s="66">
        <f t="shared" si="40"/>
      </c>
      <c r="H375" s="67">
        <f t="shared" si="41"/>
      </c>
      <c r="I375" s="35"/>
    </row>
    <row r="376" spans="1:9" ht="15">
      <c r="A376" s="37"/>
      <c r="B376" s="40"/>
      <c r="C376" s="40"/>
      <c r="D376" s="68"/>
      <c r="E376" s="68"/>
      <c r="F376" s="68"/>
      <c r="G376" s="68"/>
      <c r="H376" s="68"/>
      <c r="I376" s="35"/>
    </row>
    <row r="377" spans="1:9" ht="15">
      <c r="A377" s="37"/>
      <c r="B377" s="40"/>
      <c r="C377" s="40"/>
      <c r="D377" s="68"/>
      <c r="E377" s="68"/>
      <c r="F377" s="68"/>
      <c r="G377" s="68"/>
      <c r="H377" s="68"/>
      <c r="I377" s="35"/>
    </row>
    <row r="378" spans="1:9" ht="15">
      <c r="A378" s="37"/>
      <c r="B378" s="40"/>
      <c r="C378" s="40"/>
      <c r="D378" s="68"/>
      <c r="E378" s="68"/>
      <c r="F378" s="68"/>
      <c r="G378" s="68"/>
      <c r="H378" s="68"/>
      <c r="I378" s="35"/>
    </row>
    <row r="379" spans="1:9" ht="15">
      <c r="A379" s="37"/>
      <c r="B379" s="40"/>
      <c r="C379" s="40"/>
      <c r="D379" s="40"/>
      <c r="E379" s="40"/>
      <c r="F379" s="40"/>
      <c r="G379" s="40"/>
      <c r="H379" s="40"/>
      <c r="I379" s="35"/>
    </row>
    <row r="380" spans="1:9" ht="15">
      <c r="A380" s="37"/>
      <c r="B380" s="40"/>
      <c r="C380" s="40"/>
      <c r="D380" s="40"/>
      <c r="E380" s="40"/>
      <c r="F380" s="40"/>
      <c r="G380" s="40"/>
      <c r="H380" s="40"/>
      <c r="I380" s="35"/>
    </row>
    <row r="381" spans="1:9" ht="15">
      <c r="A381" s="37"/>
      <c r="B381" s="40"/>
      <c r="C381" s="40"/>
      <c r="D381" s="40"/>
      <c r="E381" s="40"/>
      <c r="F381" s="40"/>
      <c r="G381" s="40"/>
      <c r="H381" s="40"/>
      <c r="I381" s="35"/>
    </row>
    <row r="382" spans="1:9" ht="15">
      <c r="A382" s="37"/>
      <c r="B382" s="40"/>
      <c r="C382" s="40"/>
      <c r="D382" s="40"/>
      <c r="E382" s="40"/>
      <c r="F382" s="40"/>
      <c r="G382" s="40"/>
      <c r="H382" s="40"/>
      <c r="I382" s="35"/>
    </row>
    <row r="383" spans="1:9" ht="15">
      <c r="A383" s="37"/>
      <c r="B383" s="40"/>
      <c r="C383" s="40"/>
      <c r="D383" s="40"/>
      <c r="E383" s="40"/>
      <c r="F383" s="40"/>
      <c r="G383" s="40"/>
      <c r="H383" s="40"/>
      <c r="I383" s="35"/>
    </row>
    <row r="384" spans="1:9" ht="15">
      <c r="A384" s="37"/>
      <c r="B384" s="40"/>
      <c r="C384" s="40"/>
      <c r="D384" s="40"/>
      <c r="E384" s="40"/>
      <c r="F384" s="40"/>
      <c r="G384" s="40"/>
      <c r="H384" s="40"/>
      <c r="I384" s="35"/>
    </row>
    <row r="385" spans="1:9" ht="15">
      <c r="A385" s="37"/>
      <c r="B385" s="40"/>
      <c r="C385" s="40"/>
      <c r="D385" s="40"/>
      <c r="E385" s="40"/>
      <c r="F385" s="40"/>
      <c r="G385" s="40"/>
      <c r="H385" s="40"/>
      <c r="I385" s="35"/>
    </row>
    <row r="386" spans="1:9" ht="15">
      <c r="A386" s="37"/>
      <c r="B386" s="40"/>
      <c r="C386" s="40"/>
      <c r="D386" s="40"/>
      <c r="E386" s="40"/>
      <c r="F386" s="40"/>
      <c r="G386" s="40"/>
      <c r="H386" s="40"/>
      <c r="I386" s="35"/>
    </row>
    <row r="387" spans="1:9" ht="15">
      <c r="A387" s="37"/>
      <c r="B387" s="40"/>
      <c r="C387" s="40"/>
      <c r="D387" s="40"/>
      <c r="E387" s="40"/>
      <c r="F387" s="40"/>
      <c r="G387" s="40"/>
      <c r="H387" s="40"/>
      <c r="I387" s="35"/>
    </row>
    <row r="388" spans="1:9" ht="15">
      <c r="A388" s="37"/>
      <c r="B388" s="40"/>
      <c r="C388" s="40"/>
      <c r="D388" s="40"/>
      <c r="E388" s="40"/>
      <c r="F388" s="40"/>
      <c r="G388" s="40"/>
      <c r="H388" s="40"/>
      <c r="I388" s="35"/>
    </row>
    <row r="389" spans="1:9" ht="15">
      <c r="A389" s="37"/>
      <c r="B389" s="40"/>
      <c r="C389" s="40"/>
      <c r="D389" s="40"/>
      <c r="E389" s="40"/>
      <c r="F389" s="40"/>
      <c r="G389" s="40"/>
      <c r="H389" s="40"/>
      <c r="I389" s="35"/>
    </row>
    <row r="390" spans="1:9" ht="15">
      <c r="A390" s="37"/>
      <c r="B390" s="40"/>
      <c r="C390" s="40"/>
      <c r="D390" s="40"/>
      <c r="E390" s="40"/>
      <c r="F390" s="40"/>
      <c r="G390" s="40"/>
      <c r="H390" s="40"/>
      <c r="I390" s="35"/>
    </row>
    <row r="391" spans="1:9" ht="15">
      <c r="A391" s="37"/>
      <c r="B391" s="40"/>
      <c r="C391" s="40"/>
      <c r="D391" s="40"/>
      <c r="E391" s="40"/>
      <c r="F391" s="40"/>
      <c r="G391" s="40"/>
      <c r="H391" s="40"/>
      <c r="I391" s="35"/>
    </row>
    <row r="392" spans="1:9" ht="15">
      <c r="A392" s="37"/>
      <c r="B392" s="40"/>
      <c r="C392" s="40"/>
      <c r="D392" s="40"/>
      <c r="E392" s="40"/>
      <c r="F392" s="40"/>
      <c r="G392" s="40"/>
      <c r="H392" s="40"/>
      <c r="I392" s="35"/>
    </row>
    <row r="393" spans="1:9" ht="15">
      <c r="A393" s="37"/>
      <c r="B393" s="40"/>
      <c r="C393" s="40"/>
      <c r="D393" s="40"/>
      <c r="E393" s="40"/>
      <c r="F393" s="40"/>
      <c r="G393" s="40"/>
      <c r="H393" s="40"/>
      <c r="I393" s="35"/>
    </row>
    <row r="394" spans="1:9" ht="15">
      <c r="A394" s="37"/>
      <c r="B394" s="40"/>
      <c r="C394" s="40"/>
      <c r="D394" s="40"/>
      <c r="E394" s="40"/>
      <c r="F394" s="40"/>
      <c r="G394" s="40"/>
      <c r="H394" s="40"/>
      <c r="I394" s="35"/>
    </row>
    <row r="395" spans="1:9" ht="15">
      <c r="A395" s="37"/>
      <c r="B395" s="40"/>
      <c r="C395" s="40"/>
      <c r="D395" s="40"/>
      <c r="E395" s="40"/>
      <c r="F395" s="40"/>
      <c r="G395" s="40"/>
      <c r="H395" s="40"/>
      <c r="I395" s="35"/>
    </row>
    <row r="396" spans="1:9" ht="15">
      <c r="A396" s="37"/>
      <c r="B396" s="40"/>
      <c r="C396" s="40"/>
      <c r="D396" s="40"/>
      <c r="E396" s="40"/>
      <c r="F396" s="40"/>
      <c r="G396" s="40"/>
      <c r="H396" s="40"/>
      <c r="I396" s="35"/>
    </row>
    <row r="397" spans="1:9" ht="15">
      <c r="A397" s="37"/>
      <c r="B397" s="40"/>
      <c r="C397" s="40"/>
      <c r="D397" s="40"/>
      <c r="E397" s="40"/>
      <c r="F397" s="40"/>
      <c r="G397" s="40"/>
      <c r="H397" s="40"/>
      <c r="I397" s="35"/>
    </row>
    <row r="398" spans="1:9" ht="15">
      <c r="A398" s="37"/>
      <c r="B398" s="40"/>
      <c r="C398" s="40"/>
      <c r="D398" s="40"/>
      <c r="E398" s="40"/>
      <c r="F398" s="40"/>
      <c r="G398" s="40"/>
      <c r="H398" s="40"/>
      <c r="I398" s="35"/>
    </row>
    <row r="399" spans="1:9" ht="15">
      <c r="A399" s="37"/>
      <c r="B399" s="40"/>
      <c r="C399" s="40"/>
      <c r="D399" s="40"/>
      <c r="E399" s="40"/>
      <c r="F399" s="40"/>
      <c r="G399" s="40"/>
      <c r="H399" s="40"/>
      <c r="I399" s="35"/>
    </row>
    <row r="400" spans="1:9" ht="15">
      <c r="A400" s="37"/>
      <c r="B400" s="40"/>
      <c r="C400" s="40"/>
      <c r="D400" s="40"/>
      <c r="E400" s="40"/>
      <c r="F400" s="40"/>
      <c r="G400" s="40"/>
      <c r="H400" s="40"/>
      <c r="I400" s="35"/>
    </row>
    <row r="401" spans="1:9" ht="15">
      <c r="A401" s="37"/>
      <c r="B401" s="40"/>
      <c r="C401" s="40"/>
      <c r="D401" s="40"/>
      <c r="E401" s="40"/>
      <c r="F401" s="40"/>
      <c r="G401" s="40"/>
      <c r="H401" s="40"/>
      <c r="I401" s="35"/>
    </row>
    <row r="402" spans="1:9" ht="15">
      <c r="A402" s="37"/>
      <c r="B402" s="40"/>
      <c r="C402" s="40"/>
      <c r="D402" s="40"/>
      <c r="E402" s="40"/>
      <c r="F402" s="40"/>
      <c r="G402" s="40"/>
      <c r="H402" s="40"/>
      <c r="I402" s="35"/>
    </row>
    <row r="403" spans="1:9" ht="15">
      <c r="A403" s="37"/>
      <c r="B403" s="40"/>
      <c r="C403" s="40"/>
      <c r="D403" s="40"/>
      <c r="E403" s="40"/>
      <c r="F403" s="40"/>
      <c r="G403" s="40"/>
      <c r="H403" s="40"/>
      <c r="I403" s="35"/>
    </row>
    <row r="404" spans="1:9" ht="15">
      <c r="A404" s="37"/>
      <c r="B404" s="40"/>
      <c r="C404" s="40"/>
      <c r="D404" s="40"/>
      <c r="E404" s="40"/>
      <c r="F404" s="40"/>
      <c r="G404" s="40"/>
      <c r="H404" s="40"/>
      <c r="I404" s="35"/>
    </row>
    <row r="405" spans="1:9" ht="15">
      <c r="A405" s="37"/>
      <c r="B405" s="40"/>
      <c r="C405" s="40"/>
      <c r="D405" s="40"/>
      <c r="E405" s="40"/>
      <c r="F405" s="40"/>
      <c r="G405" s="40"/>
      <c r="H405" s="40"/>
      <c r="I405" s="35"/>
    </row>
    <row r="406" spans="1:9" ht="15">
      <c r="A406" s="37"/>
      <c r="B406" s="40"/>
      <c r="C406" s="40"/>
      <c r="D406" s="40"/>
      <c r="E406" s="40"/>
      <c r="F406" s="40"/>
      <c r="G406" s="40"/>
      <c r="H406" s="40"/>
      <c r="I406" s="35"/>
    </row>
    <row r="407" spans="1:9" ht="15">
      <c r="A407" s="37"/>
      <c r="B407" s="40"/>
      <c r="C407" s="40"/>
      <c r="D407" s="40"/>
      <c r="E407" s="40"/>
      <c r="F407" s="40"/>
      <c r="G407" s="40"/>
      <c r="H407" s="40"/>
      <c r="I407" s="35"/>
    </row>
    <row r="408" spans="1:9" ht="15">
      <c r="A408" s="37"/>
      <c r="B408" s="40"/>
      <c r="C408" s="40"/>
      <c r="D408" s="40"/>
      <c r="E408" s="40"/>
      <c r="F408" s="40"/>
      <c r="G408" s="40"/>
      <c r="H408" s="40"/>
      <c r="I408" s="35"/>
    </row>
    <row r="409" spans="1:9" ht="15">
      <c r="A409" s="37"/>
      <c r="B409" s="40"/>
      <c r="C409" s="40"/>
      <c r="D409" s="40"/>
      <c r="E409" s="40"/>
      <c r="F409" s="40"/>
      <c r="G409" s="40"/>
      <c r="H409" s="40"/>
      <c r="I409" s="35"/>
    </row>
    <row r="410" spans="1:9" ht="15">
      <c r="A410" s="37"/>
      <c r="B410" s="40"/>
      <c r="C410" s="40"/>
      <c r="D410" s="40"/>
      <c r="E410" s="40"/>
      <c r="F410" s="40"/>
      <c r="G410" s="40"/>
      <c r="H410" s="40"/>
      <c r="I410" s="35"/>
    </row>
    <row r="411" spans="1:9" ht="15">
      <c r="A411" s="37"/>
      <c r="B411" s="40"/>
      <c r="C411" s="40"/>
      <c r="D411" s="40"/>
      <c r="E411" s="40"/>
      <c r="F411" s="40"/>
      <c r="G411" s="40"/>
      <c r="H411" s="40"/>
      <c r="I411" s="35"/>
    </row>
    <row r="412" spans="1:9" ht="15">
      <c r="A412" s="37"/>
      <c r="B412" s="40"/>
      <c r="C412" s="40"/>
      <c r="D412" s="40"/>
      <c r="E412" s="40"/>
      <c r="F412" s="40"/>
      <c r="G412" s="40"/>
      <c r="H412" s="40"/>
      <c r="I412" s="35"/>
    </row>
    <row r="413" spans="1:9" ht="15">
      <c r="A413" s="37"/>
      <c r="B413" s="40"/>
      <c r="C413" s="40"/>
      <c r="D413" s="40"/>
      <c r="E413" s="40"/>
      <c r="F413" s="40"/>
      <c r="G413" s="40"/>
      <c r="H413" s="40"/>
      <c r="I413" s="35"/>
    </row>
    <row r="414" spans="1:9" ht="15">
      <c r="A414" s="37"/>
      <c r="B414" s="40"/>
      <c r="C414" s="40"/>
      <c r="D414" s="40"/>
      <c r="E414" s="40"/>
      <c r="F414" s="40"/>
      <c r="G414" s="40"/>
      <c r="H414" s="40"/>
      <c r="I414" s="35"/>
    </row>
    <row r="415" spans="1:9" ht="15">
      <c r="A415" s="37"/>
      <c r="B415" s="40"/>
      <c r="C415" s="40"/>
      <c r="D415" s="40"/>
      <c r="E415" s="40"/>
      <c r="F415" s="40"/>
      <c r="G415" s="40"/>
      <c r="H415" s="40"/>
      <c r="I415" s="35"/>
    </row>
    <row r="416" spans="1:9" ht="15">
      <c r="A416" s="37"/>
      <c r="B416" s="40"/>
      <c r="C416" s="40"/>
      <c r="D416" s="40"/>
      <c r="E416" s="40"/>
      <c r="F416" s="40"/>
      <c r="G416" s="40"/>
      <c r="H416" s="40"/>
      <c r="I416" s="35"/>
    </row>
    <row r="417" spans="1:9" ht="15">
      <c r="A417" s="37"/>
      <c r="B417" s="40"/>
      <c r="C417" s="40"/>
      <c r="D417" s="40"/>
      <c r="E417" s="40"/>
      <c r="F417" s="40"/>
      <c r="G417" s="40"/>
      <c r="H417" s="40"/>
      <c r="I417" s="35"/>
    </row>
    <row r="418" spans="1:9" ht="15">
      <c r="A418" s="37"/>
      <c r="B418" s="40"/>
      <c r="C418" s="40"/>
      <c r="D418" s="40"/>
      <c r="E418" s="40"/>
      <c r="F418" s="40"/>
      <c r="G418" s="40"/>
      <c r="H418" s="40"/>
      <c r="I418" s="35"/>
    </row>
    <row r="419" spans="1:9" ht="15">
      <c r="A419" s="37"/>
      <c r="B419" s="40"/>
      <c r="C419" s="40"/>
      <c r="D419" s="40"/>
      <c r="E419" s="40"/>
      <c r="F419" s="40"/>
      <c r="G419" s="40"/>
      <c r="H419" s="40"/>
      <c r="I419" s="35"/>
    </row>
    <row r="420" spans="1:9" ht="15">
      <c r="A420" s="37"/>
      <c r="B420" s="40"/>
      <c r="C420" s="40"/>
      <c r="D420" s="40"/>
      <c r="E420" s="40"/>
      <c r="F420" s="40"/>
      <c r="G420" s="40"/>
      <c r="H420" s="40"/>
      <c r="I420" s="35"/>
    </row>
    <row r="421" spans="1:9" ht="15">
      <c r="A421" s="37"/>
      <c r="B421" s="40"/>
      <c r="C421" s="40"/>
      <c r="D421" s="40"/>
      <c r="E421" s="40"/>
      <c r="F421" s="40"/>
      <c r="G421" s="40"/>
      <c r="H421" s="40"/>
      <c r="I421" s="35"/>
    </row>
    <row r="422" spans="1:9" ht="15">
      <c r="A422" s="37"/>
      <c r="B422" s="40"/>
      <c r="C422" s="40"/>
      <c r="D422" s="40"/>
      <c r="E422" s="40"/>
      <c r="F422" s="40"/>
      <c r="G422" s="40"/>
      <c r="H422" s="40"/>
      <c r="I422" s="35"/>
    </row>
    <row r="423" spans="1:9" ht="15">
      <c r="A423" s="37"/>
      <c r="B423" s="40"/>
      <c r="C423" s="40"/>
      <c r="D423" s="40"/>
      <c r="E423" s="40"/>
      <c r="F423" s="40"/>
      <c r="G423" s="40"/>
      <c r="H423" s="40"/>
      <c r="I423" s="35"/>
    </row>
    <row r="424" spans="1:9" ht="15">
      <c r="A424" s="37"/>
      <c r="B424" s="40"/>
      <c r="C424" s="40"/>
      <c r="D424" s="40"/>
      <c r="E424" s="40"/>
      <c r="F424" s="40"/>
      <c r="G424" s="40"/>
      <c r="H424" s="40"/>
      <c r="I424" s="35"/>
    </row>
    <row r="425" spans="1:9" ht="15">
      <c r="A425" s="37"/>
      <c r="B425" s="40"/>
      <c r="C425" s="40"/>
      <c r="D425" s="40"/>
      <c r="E425" s="40"/>
      <c r="F425" s="40"/>
      <c r="G425" s="40"/>
      <c r="H425" s="40"/>
      <c r="I425" s="35"/>
    </row>
    <row r="426" spans="1:9" ht="15">
      <c r="A426" s="37"/>
      <c r="B426" s="40"/>
      <c r="C426" s="40"/>
      <c r="D426" s="40"/>
      <c r="E426" s="40"/>
      <c r="F426" s="40"/>
      <c r="G426" s="40"/>
      <c r="H426" s="40"/>
      <c r="I426" s="35"/>
    </row>
    <row r="427" spans="1:9" ht="15">
      <c r="A427" s="37"/>
      <c r="B427" s="40"/>
      <c r="C427" s="40"/>
      <c r="D427" s="40"/>
      <c r="E427" s="40"/>
      <c r="F427" s="40"/>
      <c r="G427" s="40"/>
      <c r="H427" s="40"/>
      <c r="I427" s="35"/>
    </row>
    <row r="428" spans="1:9" ht="15">
      <c r="A428" s="37"/>
      <c r="B428" s="40"/>
      <c r="C428" s="40"/>
      <c r="D428" s="40"/>
      <c r="E428" s="40"/>
      <c r="F428" s="40"/>
      <c r="G428" s="40"/>
      <c r="H428" s="40"/>
      <c r="I428" s="35"/>
    </row>
    <row r="429" spans="1:9" ht="15">
      <c r="A429" s="37"/>
      <c r="B429" s="40"/>
      <c r="C429" s="40"/>
      <c r="D429" s="40"/>
      <c r="E429" s="40"/>
      <c r="F429" s="40"/>
      <c r="G429" s="40"/>
      <c r="H429" s="40"/>
      <c r="I429" s="35"/>
    </row>
    <row r="430" spans="1:9" ht="15">
      <c r="A430" s="37"/>
      <c r="B430" s="40"/>
      <c r="C430" s="40"/>
      <c r="D430" s="40"/>
      <c r="E430" s="40"/>
      <c r="F430" s="40"/>
      <c r="G430" s="40"/>
      <c r="H430" s="40"/>
      <c r="I430" s="35"/>
    </row>
    <row r="431" spans="1:9" ht="15">
      <c r="A431" s="37"/>
      <c r="B431" s="40"/>
      <c r="C431" s="40"/>
      <c r="D431" s="40"/>
      <c r="E431" s="40"/>
      <c r="F431" s="40"/>
      <c r="G431" s="40"/>
      <c r="H431" s="40"/>
      <c r="I431" s="35"/>
    </row>
    <row r="432" spans="1:9" ht="15">
      <c r="A432" s="37"/>
      <c r="B432" s="40"/>
      <c r="C432" s="40"/>
      <c r="D432" s="40"/>
      <c r="E432" s="40"/>
      <c r="F432" s="40"/>
      <c r="G432" s="40"/>
      <c r="H432" s="40"/>
      <c r="I432" s="35"/>
    </row>
    <row r="433" spans="1:9" ht="15">
      <c r="A433" s="37"/>
      <c r="B433" s="40"/>
      <c r="C433" s="40"/>
      <c r="D433" s="40"/>
      <c r="E433" s="40"/>
      <c r="F433" s="40"/>
      <c r="G433" s="40"/>
      <c r="H433" s="40"/>
      <c r="I433" s="35"/>
    </row>
    <row r="434" spans="1:9" ht="15">
      <c r="A434" s="37"/>
      <c r="B434" s="40"/>
      <c r="C434" s="40"/>
      <c r="D434" s="40"/>
      <c r="E434" s="40"/>
      <c r="F434" s="40"/>
      <c r="G434" s="40"/>
      <c r="H434" s="40"/>
      <c r="I434" s="35"/>
    </row>
    <row r="435" spans="1:9" ht="15">
      <c r="A435" s="37"/>
      <c r="B435" s="40"/>
      <c r="C435" s="40"/>
      <c r="D435" s="40"/>
      <c r="E435" s="40"/>
      <c r="F435" s="40"/>
      <c r="G435" s="40"/>
      <c r="H435" s="40"/>
      <c r="I435" s="35"/>
    </row>
    <row r="436" spans="1:9" ht="15">
      <c r="A436" s="37"/>
      <c r="B436" s="40"/>
      <c r="C436" s="40"/>
      <c r="D436" s="40"/>
      <c r="E436" s="40"/>
      <c r="F436" s="40"/>
      <c r="G436" s="40"/>
      <c r="H436" s="40"/>
      <c r="I436" s="35"/>
    </row>
    <row r="437" spans="1:9" ht="15">
      <c r="A437" s="37"/>
      <c r="B437" s="40"/>
      <c r="C437" s="40"/>
      <c r="D437" s="40"/>
      <c r="E437" s="40"/>
      <c r="F437" s="40"/>
      <c r="G437" s="40"/>
      <c r="H437" s="40"/>
      <c r="I437" s="35"/>
    </row>
    <row r="438" spans="1:9" ht="15">
      <c r="A438" s="37"/>
      <c r="B438" s="40"/>
      <c r="C438" s="40"/>
      <c r="D438" s="40"/>
      <c r="E438" s="40"/>
      <c r="F438" s="40"/>
      <c r="G438" s="40"/>
      <c r="H438" s="40"/>
      <c r="I438" s="35"/>
    </row>
    <row r="439" spans="1:9" ht="15">
      <c r="A439" s="37"/>
      <c r="B439" s="40"/>
      <c r="C439" s="40"/>
      <c r="D439" s="40"/>
      <c r="E439" s="40"/>
      <c r="F439" s="40"/>
      <c r="G439" s="40"/>
      <c r="H439" s="40"/>
      <c r="I439" s="35"/>
    </row>
    <row r="440" spans="1:9" ht="15">
      <c r="A440" s="37"/>
      <c r="B440" s="40"/>
      <c r="C440" s="40"/>
      <c r="D440" s="40"/>
      <c r="E440" s="40"/>
      <c r="F440" s="40"/>
      <c r="G440" s="40"/>
      <c r="H440" s="40"/>
      <c r="I440" s="35"/>
    </row>
    <row r="441" spans="1:9" ht="15">
      <c r="A441" s="37"/>
      <c r="B441" s="40"/>
      <c r="C441" s="40"/>
      <c r="D441" s="40"/>
      <c r="E441" s="40"/>
      <c r="F441" s="40"/>
      <c r="G441" s="40"/>
      <c r="H441" s="40"/>
      <c r="I441" s="35"/>
    </row>
    <row r="442" spans="1:9" ht="15">
      <c r="A442" s="37"/>
      <c r="B442" s="40"/>
      <c r="C442" s="40"/>
      <c r="D442" s="40"/>
      <c r="E442" s="40"/>
      <c r="F442" s="40"/>
      <c r="G442" s="40"/>
      <c r="H442" s="40"/>
      <c r="I442" s="35"/>
    </row>
    <row r="443" spans="1:9" ht="15">
      <c r="A443" s="37"/>
      <c r="B443" s="40"/>
      <c r="C443" s="40"/>
      <c r="D443" s="40"/>
      <c r="E443" s="40"/>
      <c r="F443" s="40"/>
      <c r="G443" s="40"/>
      <c r="H443" s="40"/>
      <c r="I443" s="35"/>
    </row>
    <row r="444" spans="1:9" ht="15">
      <c r="A444" s="37"/>
      <c r="B444" s="40"/>
      <c r="C444" s="40"/>
      <c r="D444" s="40"/>
      <c r="E444" s="40"/>
      <c r="F444" s="40"/>
      <c r="G444" s="40"/>
      <c r="H444" s="40"/>
      <c r="I444" s="35"/>
    </row>
    <row r="445" spans="1:9" ht="15">
      <c r="A445" s="37"/>
      <c r="B445" s="40"/>
      <c r="C445" s="40"/>
      <c r="D445" s="40"/>
      <c r="E445" s="40"/>
      <c r="F445" s="40"/>
      <c r="G445" s="40"/>
      <c r="H445" s="40"/>
      <c r="I445" s="35"/>
    </row>
    <row r="446" spans="1:9" ht="15">
      <c r="A446" s="37"/>
      <c r="B446" s="40"/>
      <c r="C446" s="40"/>
      <c r="D446" s="40"/>
      <c r="E446" s="40"/>
      <c r="F446" s="40"/>
      <c r="G446" s="40"/>
      <c r="H446" s="40"/>
      <c r="I446" s="35"/>
    </row>
    <row r="447" spans="1:9" ht="15">
      <c r="A447" s="37"/>
      <c r="B447" s="40"/>
      <c r="C447" s="40"/>
      <c r="D447" s="40"/>
      <c r="E447" s="40"/>
      <c r="F447" s="40"/>
      <c r="G447" s="40"/>
      <c r="H447" s="40"/>
      <c r="I447" s="35"/>
    </row>
    <row r="448" spans="1:9" ht="15">
      <c r="A448" s="37"/>
      <c r="B448" s="40"/>
      <c r="C448" s="40"/>
      <c r="D448" s="40"/>
      <c r="E448" s="40"/>
      <c r="F448" s="40"/>
      <c r="G448" s="40"/>
      <c r="H448" s="40"/>
      <c r="I448" s="35"/>
    </row>
    <row r="449" spans="1:9" ht="15">
      <c r="A449" s="37"/>
      <c r="B449" s="40"/>
      <c r="C449" s="40"/>
      <c r="D449" s="40"/>
      <c r="E449" s="40"/>
      <c r="F449" s="40"/>
      <c r="G449" s="40"/>
      <c r="H449" s="40"/>
      <c r="I449" s="35"/>
    </row>
    <row r="450" spans="1:9" ht="15">
      <c r="A450" s="37"/>
      <c r="B450" s="40"/>
      <c r="C450" s="40"/>
      <c r="D450" s="40"/>
      <c r="E450" s="40"/>
      <c r="F450" s="40"/>
      <c r="G450" s="40"/>
      <c r="H450" s="40"/>
      <c r="I450" s="35"/>
    </row>
    <row r="451" spans="1:9" ht="15">
      <c r="A451" s="37"/>
      <c r="B451" s="40"/>
      <c r="C451" s="40"/>
      <c r="D451" s="40"/>
      <c r="E451" s="40"/>
      <c r="F451" s="40"/>
      <c r="G451" s="40"/>
      <c r="H451" s="40"/>
      <c r="I451" s="35"/>
    </row>
    <row r="452" spans="1:9" ht="15">
      <c r="A452" s="37"/>
      <c r="B452" s="40"/>
      <c r="C452" s="40"/>
      <c r="D452" s="40"/>
      <c r="E452" s="40"/>
      <c r="F452" s="40"/>
      <c r="G452" s="40"/>
      <c r="H452" s="40"/>
      <c r="I452" s="35"/>
    </row>
    <row r="453" spans="1:9" ht="15">
      <c r="A453" s="37"/>
      <c r="B453" s="40"/>
      <c r="C453" s="40"/>
      <c r="D453" s="40"/>
      <c r="E453" s="40"/>
      <c r="F453" s="40"/>
      <c r="G453" s="40"/>
      <c r="H453" s="40"/>
      <c r="I453" s="35"/>
    </row>
    <row r="454" spans="1:9" ht="15">
      <c r="A454" s="37"/>
      <c r="B454" s="40"/>
      <c r="C454" s="40"/>
      <c r="D454" s="40"/>
      <c r="E454" s="40"/>
      <c r="F454" s="40"/>
      <c r="G454" s="40"/>
      <c r="H454" s="40"/>
      <c r="I454" s="35"/>
    </row>
    <row r="455" spans="1:9" ht="15">
      <c r="A455" s="37"/>
      <c r="B455" s="40"/>
      <c r="C455" s="40"/>
      <c r="D455" s="40"/>
      <c r="E455" s="40"/>
      <c r="F455" s="40"/>
      <c r="G455" s="40"/>
      <c r="H455" s="40"/>
      <c r="I455" s="35"/>
    </row>
    <row r="456" spans="1:9" ht="15">
      <c r="A456" s="37"/>
      <c r="B456" s="40"/>
      <c r="C456" s="40"/>
      <c r="D456" s="40"/>
      <c r="E456" s="40"/>
      <c r="F456" s="40"/>
      <c r="G456" s="40"/>
      <c r="H456" s="40"/>
      <c r="I456" s="35"/>
    </row>
    <row r="457" spans="1:9" ht="15">
      <c r="A457" s="37"/>
      <c r="B457" s="40"/>
      <c r="C457" s="40"/>
      <c r="D457" s="40"/>
      <c r="E457" s="40"/>
      <c r="F457" s="40"/>
      <c r="G457" s="40"/>
      <c r="H457" s="40"/>
      <c r="I457" s="35"/>
    </row>
    <row r="458" spans="1:9" ht="15">
      <c r="A458" s="37"/>
      <c r="B458" s="40"/>
      <c r="C458" s="40"/>
      <c r="D458" s="40"/>
      <c r="E458" s="40"/>
      <c r="F458" s="40"/>
      <c r="G458" s="40"/>
      <c r="H458" s="40"/>
      <c r="I458" s="35"/>
    </row>
    <row r="459" spans="1:9" ht="15">
      <c r="A459" s="37"/>
      <c r="B459" s="40"/>
      <c r="C459" s="40"/>
      <c r="D459" s="40"/>
      <c r="E459" s="40"/>
      <c r="F459" s="40"/>
      <c r="G459" s="40"/>
      <c r="H459" s="40"/>
      <c r="I459" s="35"/>
    </row>
    <row r="460" spans="1:9" ht="15">
      <c r="A460" s="37"/>
      <c r="B460" s="40"/>
      <c r="C460" s="40"/>
      <c r="D460" s="40"/>
      <c r="E460" s="40"/>
      <c r="F460" s="40"/>
      <c r="G460" s="40"/>
      <c r="H460" s="40"/>
      <c r="I460" s="35"/>
    </row>
    <row r="461" spans="1:9" ht="15">
      <c r="A461" s="37"/>
      <c r="B461" s="40"/>
      <c r="C461" s="40"/>
      <c r="D461" s="40"/>
      <c r="E461" s="40"/>
      <c r="F461" s="40"/>
      <c r="G461" s="40"/>
      <c r="H461" s="40"/>
      <c r="I461" s="35"/>
    </row>
    <row r="462" spans="1:9" ht="12.75">
      <c r="A462" s="69"/>
      <c r="B462" s="70"/>
      <c r="C462" s="70"/>
      <c r="D462" s="70"/>
      <c r="E462" s="70"/>
      <c r="F462" s="70"/>
      <c r="G462" s="70"/>
      <c r="H462" s="70"/>
      <c r="I462" s="35"/>
    </row>
    <row r="463" spans="1:9" ht="12.75">
      <c r="A463" s="69"/>
      <c r="B463" s="70"/>
      <c r="C463" s="70"/>
      <c r="D463" s="70"/>
      <c r="E463" s="70"/>
      <c r="F463" s="70"/>
      <c r="G463" s="70"/>
      <c r="H463" s="70"/>
      <c r="I463" s="35"/>
    </row>
    <row r="464" spans="1:9" ht="12.75">
      <c r="A464" s="69"/>
      <c r="B464" s="70"/>
      <c r="C464" s="70"/>
      <c r="D464" s="70"/>
      <c r="E464" s="70"/>
      <c r="F464" s="70"/>
      <c r="G464" s="70"/>
      <c r="H464" s="70"/>
      <c r="I464" s="35"/>
    </row>
    <row r="465" spans="1:9" ht="12.75">
      <c r="A465" s="69"/>
      <c r="B465" s="70"/>
      <c r="C465" s="70"/>
      <c r="D465" s="70"/>
      <c r="E465" s="70"/>
      <c r="F465" s="70"/>
      <c r="G465" s="70"/>
      <c r="H465" s="70"/>
      <c r="I465" s="35"/>
    </row>
    <row r="466" spans="1:9" ht="12.75">
      <c r="A466" s="69"/>
      <c r="B466" s="70"/>
      <c r="C466" s="70"/>
      <c r="D466" s="70"/>
      <c r="E466" s="70"/>
      <c r="F466" s="70"/>
      <c r="G466" s="70"/>
      <c r="H466" s="70"/>
      <c r="I466" s="35"/>
    </row>
    <row r="467" spans="1:9" ht="12.75">
      <c r="A467" s="69"/>
      <c r="B467" s="70"/>
      <c r="C467" s="70"/>
      <c r="D467" s="70"/>
      <c r="E467" s="70"/>
      <c r="F467" s="70"/>
      <c r="G467" s="70"/>
      <c r="H467" s="70"/>
      <c r="I467" s="35"/>
    </row>
    <row r="468" spans="1:9" ht="12.75">
      <c r="A468" s="69"/>
      <c r="B468" s="70"/>
      <c r="C468" s="70"/>
      <c r="D468" s="70"/>
      <c r="E468" s="70"/>
      <c r="F468" s="70"/>
      <c r="G468" s="70"/>
      <c r="H468" s="70"/>
      <c r="I468" s="35"/>
    </row>
    <row r="469" spans="1:9" ht="12.75">
      <c r="A469" s="69"/>
      <c r="B469" s="70"/>
      <c r="C469" s="70"/>
      <c r="D469" s="70"/>
      <c r="E469" s="70"/>
      <c r="F469" s="70"/>
      <c r="G469" s="70"/>
      <c r="H469" s="70"/>
      <c r="I469" s="35"/>
    </row>
    <row r="470" spans="1:9" ht="12.75">
      <c r="A470" s="69"/>
      <c r="B470" s="70"/>
      <c r="C470" s="70"/>
      <c r="D470" s="70"/>
      <c r="E470" s="70"/>
      <c r="F470" s="70"/>
      <c r="G470" s="70"/>
      <c r="H470" s="70"/>
      <c r="I470" s="35"/>
    </row>
    <row r="471" spans="1:9" ht="12.75">
      <c r="A471" s="69"/>
      <c r="B471" s="70"/>
      <c r="C471" s="70"/>
      <c r="D471" s="70"/>
      <c r="E471" s="70"/>
      <c r="F471" s="70"/>
      <c r="G471" s="70"/>
      <c r="H471" s="70"/>
      <c r="I471" s="35"/>
    </row>
    <row r="472" spans="1:9" ht="12.75">
      <c r="A472" s="69"/>
      <c r="B472" s="70"/>
      <c r="C472" s="70"/>
      <c r="D472" s="70"/>
      <c r="E472" s="70"/>
      <c r="F472" s="70"/>
      <c r="G472" s="70"/>
      <c r="H472" s="70"/>
      <c r="I472" s="35"/>
    </row>
    <row r="473" spans="1:9" ht="12.75">
      <c r="A473" s="69"/>
      <c r="B473" s="70"/>
      <c r="C473" s="70"/>
      <c r="D473" s="70"/>
      <c r="E473" s="70"/>
      <c r="F473" s="70"/>
      <c r="G473" s="70"/>
      <c r="H473" s="70"/>
      <c r="I473" s="35"/>
    </row>
    <row r="474" spans="1:9" ht="12.75">
      <c r="A474" s="69"/>
      <c r="B474" s="70"/>
      <c r="C474" s="70"/>
      <c r="D474" s="70"/>
      <c r="E474" s="70"/>
      <c r="F474" s="70"/>
      <c r="G474" s="70"/>
      <c r="H474" s="70"/>
      <c r="I474" s="35"/>
    </row>
    <row r="475" spans="1:9" ht="12.75">
      <c r="A475" s="69"/>
      <c r="B475" s="70"/>
      <c r="C475" s="70"/>
      <c r="D475" s="70"/>
      <c r="E475" s="70"/>
      <c r="F475" s="70"/>
      <c r="G475" s="70"/>
      <c r="H475" s="70"/>
      <c r="I475" s="35"/>
    </row>
    <row r="476" spans="1:9" ht="12.75">
      <c r="A476" s="69"/>
      <c r="B476" s="70"/>
      <c r="C476" s="70"/>
      <c r="D476" s="70"/>
      <c r="E476" s="70"/>
      <c r="F476" s="70"/>
      <c r="G476" s="70"/>
      <c r="H476" s="70"/>
      <c r="I476" s="35"/>
    </row>
    <row r="477" spans="1:9" ht="12.75">
      <c r="A477" s="69"/>
      <c r="B477" s="70"/>
      <c r="C477" s="70"/>
      <c r="D477" s="70"/>
      <c r="E477" s="70"/>
      <c r="F477" s="70"/>
      <c r="G477" s="70"/>
      <c r="H477" s="70"/>
      <c r="I477" s="35"/>
    </row>
    <row r="478" spans="1:9" ht="12.75">
      <c r="A478" s="69"/>
      <c r="B478" s="70"/>
      <c r="C478" s="70"/>
      <c r="D478" s="70"/>
      <c r="E478" s="70"/>
      <c r="F478" s="70"/>
      <c r="G478" s="70"/>
      <c r="H478" s="70"/>
      <c r="I478" s="35"/>
    </row>
    <row r="479" spans="1:9" ht="12.75">
      <c r="A479" s="69"/>
      <c r="B479" s="70"/>
      <c r="C479" s="70"/>
      <c r="D479" s="70"/>
      <c r="E479" s="70"/>
      <c r="F479" s="70"/>
      <c r="G479" s="70"/>
      <c r="H479" s="70"/>
      <c r="I479" s="35"/>
    </row>
    <row r="480" spans="1:9" ht="12.75">
      <c r="A480" s="69"/>
      <c r="B480" s="70"/>
      <c r="C480" s="70"/>
      <c r="D480" s="70"/>
      <c r="E480" s="70"/>
      <c r="F480" s="70"/>
      <c r="G480" s="70"/>
      <c r="H480" s="70"/>
      <c r="I480" s="35"/>
    </row>
    <row r="481" spans="1:9" ht="12.75">
      <c r="A481" s="69"/>
      <c r="B481" s="70"/>
      <c r="C481" s="70"/>
      <c r="D481" s="70"/>
      <c r="E481" s="70"/>
      <c r="F481" s="70"/>
      <c r="G481" s="70"/>
      <c r="H481" s="70"/>
      <c r="I481" s="35"/>
    </row>
    <row r="482" spans="1:9" ht="12.75">
      <c r="A482" s="69"/>
      <c r="B482" s="70"/>
      <c r="C482" s="70"/>
      <c r="D482" s="70"/>
      <c r="E482" s="70"/>
      <c r="F482" s="70"/>
      <c r="G482" s="70"/>
      <c r="H482" s="70"/>
      <c r="I482" s="35"/>
    </row>
    <row r="483" spans="1:9" ht="12.75">
      <c r="A483" s="69"/>
      <c r="B483" s="70"/>
      <c r="C483" s="70"/>
      <c r="D483" s="70"/>
      <c r="E483" s="70"/>
      <c r="F483" s="70"/>
      <c r="G483" s="70"/>
      <c r="H483" s="70"/>
      <c r="I483" s="35"/>
    </row>
    <row r="484" spans="1:9" ht="12.75">
      <c r="A484" s="69"/>
      <c r="B484" s="70"/>
      <c r="C484" s="70"/>
      <c r="D484" s="70"/>
      <c r="E484" s="70"/>
      <c r="F484" s="70"/>
      <c r="G484" s="70"/>
      <c r="H484" s="70"/>
      <c r="I484" s="35"/>
    </row>
    <row r="485" spans="1:9" ht="12.75">
      <c r="A485" s="69"/>
      <c r="B485" s="70"/>
      <c r="C485" s="70"/>
      <c r="D485" s="70"/>
      <c r="E485" s="70"/>
      <c r="F485" s="70"/>
      <c r="G485" s="70"/>
      <c r="H485" s="70"/>
      <c r="I485" s="35"/>
    </row>
    <row r="486" spans="1:9" ht="12.75">
      <c r="A486" s="69"/>
      <c r="B486" s="70"/>
      <c r="C486" s="70"/>
      <c r="D486" s="70"/>
      <c r="E486" s="70"/>
      <c r="F486" s="70"/>
      <c r="G486" s="70"/>
      <c r="H486" s="70"/>
      <c r="I486" s="35"/>
    </row>
    <row r="487" spans="1:9" ht="12.75">
      <c r="A487" s="69"/>
      <c r="B487" s="70"/>
      <c r="C487" s="70"/>
      <c r="D487" s="70"/>
      <c r="E487" s="70"/>
      <c r="F487" s="70"/>
      <c r="G487" s="70"/>
      <c r="H487" s="70"/>
      <c r="I487" s="35"/>
    </row>
    <row r="488" spans="1:9" ht="12.75">
      <c r="A488" s="69"/>
      <c r="B488" s="70"/>
      <c r="C488" s="70"/>
      <c r="D488" s="70"/>
      <c r="E488" s="70"/>
      <c r="F488" s="70"/>
      <c r="G488" s="70"/>
      <c r="H488" s="70"/>
      <c r="I488" s="35"/>
    </row>
    <row r="489" spans="1:9" ht="12.75">
      <c r="A489" s="69"/>
      <c r="B489" s="70"/>
      <c r="C489" s="70"/>
      <c r="D489" s="70"/>
      <c r="E489" s="70"/>
      <c r="F489" s="70"/>
      <c r="G489" s="70"/>
      <c r="H489" s="70"/>
      <c r="I489" s="35"/>
    </row>
    <row r="490" spans="1:9" ht="12.75">
      <c r="A490" s="69"/>
      <c r="B490" s="70"/>
      <c r="C490" s="70"/>
      <c r="D490" s="70"/>
      <c r="E490" s="70"/>
      <c r="F490" s="70"/>
      <c r="G490" s="70"/>
      <c r="H490" s="70"/>
      <c r="I490" s="35"/>
    </row>
    <row r="491" spans="1:9" ht="12.75">
      <c r="A491" s="69"/>
      <c r="B491" s="70"/>
      <c r="C491" s="70"/>
      <c r="D491" s="70"/>
      <c r="E491" s="70"/>
      <c r="F491" s="70"/>
      <c r="G491" s="70"/>
      <c r="H491" s="70"/>
      <c r="I491" s="35"/>
    </row>
    <row r="492" spans="1:9" ht="12.75">
      <c r="A492" s="69"/>
      <c r="B492" s="70"/>
      <c r="C492" s="70"/>
      <c r="D492" s="70"/>
      <c r="E492" s="70"/>
      <c r="F492" s="70"/>
      <c r="G492" s="70"/>
      <c r="H492" s="70"/>
      <c r="I492" s="35"/>
    </row>
    <row r="493" spans="1:9" ht="12.75">
      <c r="A493" s="69"/>
      <c r="B493" s="70"/>
      <c r="C493" s="70"/>
      <c r="D493" s="70"/>
      <c r="E493" s="70"/>
      <c r="F493" s="70"/>
      <c r="G493" s="70"/>
      <c r="H493" s="70"/>
      <c r="I493" s="35"/>
    </row>
    <row r="494" spans="1:9" ht="12.75">
      <c r="A494" s="69"/>
      <c r="B494" s="70"/>
      <c r="C494" s="70"/>
      <c r="D494" s="70"/>
      <c r="E494" s="70"/>
      <c r="F494" s="70"/>
      <c r="G494" s="70"/>
      <c r="H494" s="70"/>
      <c r="I494" s="35"/>
    </row>
    <row r="495" spans="1:9" ht="12.75">
      <c r="A495" s="69"/>
      <c r="B495" s="70"/>
      <c r="C495" s="70"/>
      <c r="D495" s="70"/>
      <c r="E495" s="70"/>
      <c r="F495" s="70"/>
      <c r="G495" s="70"/>
      <c r="H495" s="70"/>
      <c r="I495" s="35"/>
    </row>
    <row r="496" spans="1:9" ht="12.75">
      <c r="A496" s="69"/>
      <c r="B496" s="70"/>
      <c r="C496" s="70"/>
      <c r="D496" s="70"/>
      <c r="E496" s="70"/>
      <c r="F496" s="70"/>
      <c r="G496" s="70"/>
      <c r="H496" s="70"/>
      <c r="I496" s="35"/>
    </row>
    <row r="497" spans="1:9" ht="12.75">
      <c r="A497" s="69"/>
      <c r="B497" s="70"/>
      <c r="C497" s="70"/>
      <c r="D497" s="70"/>
      <c r="E497" s="70"/>
      <c r="F497" s="70"/>
      <c r="G497" s="70"/>
      <c r="H497" s="70"/>
      <c r="I497" s="35"/>
    </row>
    <row r="498" spans="1:9" ht="12.75">
      <c r="A498" s="69"/>
      <c r="B498" s="70"/>
      <c r="C498" s="70"/>
      <c r="D498" s="70"/>
      <c r="E498" s="70"/>
      <c r="F498" s="70"/>
      <c r="G498" s="70"/>
      <c r="H498" s="70"/>
      <c r="I498" s="35"/>
    </row>
    <row r="499" spans="1:9" ht="12.75">
      <c r="A499" s="69"/>
      <c r="B499" s="70"/>
      <c r="C499" s="70"/>
      <c r="D499" s="70"/>
      <c r="E499" s="70"/>
      <c r="F499" s="70"/>
      <c r="G499" s="70"/>
      <c r="H499" s="70"/>
      <c r="I499" s="35"/>
    </row>
    <row r="500" spans="1:9" ht="12.75">
      <c r="A500" s="69"/>
      <c r="B500" s="70"/>
      <c r="C500" s="70"/>
      <c r="D500" s="70"/>
      <c r="E500" s="70"/>
      <c r="F500" s="70"/>
      <c r="G500" s="70"/>
      <c r="H500" s="70"/>
      <c r="I500" s="35"/>
    </row>
    <row r="501" spans="1:9" ht="12.75">
      <c r="A501" s="69"/>
      <c r="B501" s="70"/>
      <c r="C501" s="70"/>
      <c r="D501" s="70"/>
      <c r="E501" s="70"/>
      <c r="F501" s="70"/>
      <c r="G501" s="70"/>
      <c r="H501" s="70"/>
      <c r="I501" s="35"/>
    </row>
    <row r="502" spans="1:9" ht="12.75">
      <c r="A502" s="69"/>
      <c r="B502" s="70"/>
      <c r="C502" s="70"/>
      <c r="D502" s="70"/>
      <c r="E502" s="70"/>
      <c r="F502" s="70"/>
      <c r="G502" s="70"/>
      <c r="H502" s="70"/>
      <c r="I502" s="35"/>
    </row>
    <row r="503" spans="1:9" ht="12.75">
      <c r="A503" s="69"/>
      <c r="B503" s="70"/>
      <c r="C503" s="70"/>
      <c r="D503" s="70"/>
      <c r="E503" s="70"/>
      <c r="F503" s="70"/>
      <c r="G503" s="70"/>
      <c r="H503" s="70"/>
      <c r="I503" s="35"/>
    </row>
    <row r="504" spans="1:9" ht="12.75">
      <c r="A504" s="69"/>
      <c r="B504" s="70"/>
      <c r="C504" s="70"/>
      <c r="D504" s="70"/>
      <c r="E504" s="70"/>
      <c r="F504" s="70"/>
      <c r="G504" s="70"/>
      <c r="H504" s="70"/>
      <c r="I504" s="35"/>
    </row>
    <row r="505" spans="1:9" ht="12.75">
      <c r="A505" s="69"/>
      <c r="B505" s="70"/>
      <c r="C505" s="70"/>
      <c r="D505" s="70"/>
      <c r="E505" s="70"/>
      <c r="F505" s="70"/>
      <c r="G505" s="70"/>
      <c r="H505" s="70"/>
      <c r="I505" s="35"/>
    </row>
    <row r="506" spans="1:9" ht="12.75">
      <c r="A506" s="69"/>
      <c r="B506" s="70"/>
      <c r="C506" s="70"/>
      <c r="D506" s="70"/>
      <c r="E506" s="70"/>
      <c r="F506" s="70"/>
      <c r="G506" s="70"/>
      <c r="H506" s="70"/>
      <c r="I506" s="35"/>
    </row>
    <row r="507" spans="1:9" ht="12.75">
      <c r="A507" s="69"/>
      <c r="B507" s="70"/>
      <c r="C507" s="70"/>
      <c r="D507" s="70"/>
      <c r="E507" s="70"/>
      <c r="F507" s="70"/>
      <c r="G507" s="70"/>
      <c r="H507" s="70"/>
      <c r="I507" s="35"/>
    </row>
    <row r="508" spans="1:9" ht="12.75">
      <c r="A508" s="69"/>
      <c r="B508" s="70"/>
      <c r="C508" s="70"/>
      <c r="D508" s="70"/>
      <c r="E508" s="70"/>
      <c r="F508" s="70"/>
      <c r="G508" s="70"/>
      <c r="H508" s="70"/>
      <c r="I508" s="35"/>
    </row>
  </sheetData>
  <sheetProtection/>
  <mergeCells count="1">
    <mergeCell ref="C1:H1"/>
  </mergeCells>
  <conditionalFormatting sqref="C16:G375">
    <cfRule type="expression" priority="1" dxfId="1" stopIfTrue="1">
      <formula>NOT(Loan_Not_Paid)</formula>
    </cfRule>
    <cfRule type="expression" priority="2" dxfId="4" stopIfTrue="1">
      <formula>IF(ROW(C16)=Last_Row,TRUE,FALSE)</formula>
    </cfRule>
  </conditionalFormatting>
  <conditionalFormatting sqref="B16:B375">
    <cfRule type="expression" priority="3" dxfId="1" stopIfTrue="1">
      <formula>NOT(Loan_Not_Paid)</formula>
    </cfRule>
    <cfRule type="expression" priority="4" dxfId="2" stopIfTrue="1">
      <formula>IF(ROW(B16)=Last_Row,TRUE,FALSE)</formula>
    </cfRule>
  </conditionalFormatting>
  <conditionalFormatting sqref="H16:H375">
    <cfRule type="expression" priority="5" dxfId="1" stopIfTrue="1">
      <formula>NOT(Loan_Not_Paid)</formula>
    </cfRule>
    <cfRule type="expression" priority="6" dxfId="0" stopIfTrue="1">
      <formula>IF(ROW(H16)=Last_Row,TRUE,FALSE)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Guilherme</cp:lastModifiedBy>
  <cp:lastPrinted>2008-02-12T13:24:14Z</cp:lastPrinted>
  <dcterms:created xsi:type="dcterms:W3CDTF">2004-12-14T16:17:22Z</dcterms:created>
  <dcterms:modified xsi:type="dcterms:W3CDTF">2020-06-23T15:11:12Z</dcterms:modified>
  <cp:category/>
  <cp:version/>
  <cp:contentType/>
  <cp:contentStatus/>
</cp:coreProperties>
</file>